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d.docs.live.net/ce9c1f8280875c4f/Documents/岐阜県小学生バドミントン連盟/2025年度/大会関係/02_第41回 若葉カップ全国小学生バドミントン大会 岐阜県予選会/"/>
    </mc:Choice>
  </mc:AlternateContent>
  <xr:revisionPtr revIDLastSave="47" documentId="11_63FFF9F721C2C193772C4D8FDFD91DBCAEB18D3F" xr6:coauthVersionLast="47" xr6:coauthVersionMax="47" xr10:uidLastSave="{551FA116-CD7F-4787-A33B-A81E4BC31238}"/>
  <bookViews>
    <workbookView xWindow="6840" yWindow="0" windowWidth="21975" windowHeight="15510" activeTab="1" xr2:uid="{00000000-000D-0000-FFFF-FFFF00000000}"/>
  </bookViews>
  <sheets>
    <sheet name="改訂履歴" sheetId="5" r:id="rId1"/>
    <sheet name="02_若葉　要項" sheetId="1" r:id="rId2"/>
    <sheet name="申込書" sheetId="2" r:id="rId3"/>
    <sheet name="参加者名簿" sheetId="3" r:id="rId4"/>
    <sheet name="団体_正式名称と略称" sheetId="7" r:id="rId5"/>
    <sheet name="事務局用"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AW3" i="1" l="1"/>
  <c r="O10" i="8" l="1"/>
  <c r="N10" i="8" s="1"/>
  <c r="O9" i="8"/>
  <c r="R9" i="8" s="1"/>
  <c r="O8" i="8"/>
  <c r="N8" i="8" s="1"/>
  <c r="O7" i="8"/>
  <c r="R7" i="8" s="1"/>
  <c r="O6" i="8"/>
  <c r="R6" i="8" s="1"/>
  <c r="O5" i="8"/>
  <c r="N5" i="8" s="1"/>
  <c r="O4" i="8"/>
  <c r="R4" i="8" s="1"/>
  <c r="O3" i="8"/>
  <c r="N3" i="8" s="1"/>
  <c r="I16" i="8"/>
  <c r="K16" i="8" s="1"/>
  <c r="I15" i="8"/>
  <c r="L15" i="8" s="1"/>
  <c r="I14" i="8"/>
  <c r="L14" i="8" s="1"/>
  <c r="I13" i="8"/>
  <c r="H13" i="8" s="1"/>
  <c r="I12" i="8"/>
  <c r="L12" i="8" s="1"/>
  <c r="I11" i="8"/>
  <c r="J11" i="8" s="1"/>
  <c r="I10" i="8"/>
  <c r="L10" i="8" s="1"/>
  <c r="I9" i="8"/>
  <c r="L9" i="8" s="1"/>
  <c r="I8" i="8"/>
  <c r="J8" i="8" s="1"/>
  <c r="I7" i="8"/>
  <c r="L7" i="8" s="1"/>
  <c r="I6" i="8"/>
  <c r="L6" i="8" s="1"/>
  <c r="I5" i="8"/>
  <c r="L5" i="8" s="1"/>
  <c r="H5" i="8"/>
  <c r="I4" i="8"/>
  <c r="L4" i="8" s="1"/>
  <c r="I3" i="8"/>
  <c r="K3" i="8" s="1"/>
  <c r="C16" i="8"/>
  <c r="D16" i="8" s="1"/>
  <c r="C15" i="8"/>
  <c r="C14" i="8"/>
  <c r="F14" i="8" s="1"/>
  <c r="C13" i="8"/>
  <c r="B13" i="8" s="1"/>
  <c r="C12" i="8"/>
  <c r="E12" i="8" s="1"/>
  <c r="C11" i="8"/>
  <c r="D11" i="8" s="1"/>
  <c r="C10" i="8"/>
  <c r="D10" i="8" s="1"/>
  <c r="C9" i="8"/>
  <c r="F9" i="8" s="1"/>
  <c r="C8" i="8"/>
  <c r="D8" i="8" s="1"/>
  <c r="C7" i="8"/>
  <c r="C5" i="8"/>
  <c r="F5" i="8" s="1"/>
  <c r="C6" i="8"/>
  <c r="E6" i="8" s="1"/>
  <c r="C3" i="8"/>
  <c r="F3" i="8" s="1"/>
  <c r="C4" i="8"/>
  <c r="E3" i="8" l="1"/>
  <c r="H7" i="8"/>
  <c r="L8" i="8"/>
  <c r="H8" i="8"/>
  <c r="L16" i="8"/>
  <c r="F13" i="8"/>
  <c r="F16" i="8"/>
  <c r="E16" i="8"/>
  <c r="B16" i="8"/>
  <c r="R8" i="8"/>
  <c r="P9" i="8"/>
  <c r="J16" i="8"/>
  <c r="N7" i="8"/>
  <c r="P8" i="8"/>
  <c r="N9" i="8"/>
  <c r="N4" i="8"/>
  <c r="J14" i="8"/>
  <c r="H15" i="8"/>
  <c r="L11" i="8"/>
  <c r="H14" i="8"/>
  <c r="B8" i="8"/>
  <c r="E11" i="8"/>
  <c r="B9" i="8"/>
  <c r="F8" i="8"/>
  <c r="F12" i="8"/>
  <c r="E10" i="8"/>
  <c r="B3" i="8"/>
  <c r="E7" i="8"/>
  <c r="E15" i="8"/>
  <c r="P5" i="8"/>
  <c r="R3" i="8"/>
  <c r="R5" i="8"/>
  <c r="P7" i="8"/>
  <c r="N6" i="8"/>
  <c r="Q7" i="8"/>
  <c r="R10" i="8"/>
  <c r="Q3" i="8"/>
  <c r="Q10" i="8" s="1"/>
  <c r="P6" i="8"/>
  <c r="Q9" i="8"/>
  <c r="P10" i="8"/>
  <c r="D14" i="8"/>
  <c r="E14" i="8"/>
  <c r="B12" i="8"/>
  <c r="F10" i="8"/>
  <c r="E8" i="8"/>
  <c r="B14" i="8"/>
  <c r="D12" i="8"/>
  <c r="F11" i="8"/>
  <c r="E9" i="8"/>
  <c r="B7" i="8"/>
  <c r="B15" i="8"/>
  <c r="D13" i="8"/>
  <c r="H12" i="8"/>
  <c r="J12" i="8"/>
  <c r="E4" i="8"/>
  <c r="B10" i="8"/>
  <c r="K6" i="8"/>
  <c r="H16" i="8"/>
  <c r="D7" i="8"/>
  <c r="D15" i="8"/>
  <c r="F7" i="8"/>
  <c r="F15" i="8"/>
  <c r="E13" i="8"/>
  <c r="B11" i="8"/>
  <c r="D9" i="8"/>
  <c r="H3" i="8"/>
  <c r="H10" i="8"/>
  <c r="L3" i="8"/>
  <c r="K8" i="8"/>
  <c r="K11" i="8"/>
  <c r="K12" i="8"/>
  <c r="K7" i="8"/>
  <c r="K14" i="8"/>
  <c r="K4" i="8"/>
  <c r="J10" i="8"/>
  <c r="K13" i="8"/>
  <c r="K5" i="8"/>
  <c r="J7" i="8"/>
  <c r="H9" i="8"/>
  <c r="K10" i="8"/>
  <c r="L13" i="8"/>
  <c r="J15" i="8"/>
  <c r="K15" i="8"/>
  <c r="H4" i="8"/>
  <c r="H6" i="8"/>
  <c r="J9" i="8"/>
  <c r="H11" i="8"/>
  <c r="K9" i="8"/>
  <c r="J13" i="8"/>
  <c r="E5" i="8"/>
  <c r="B6" i="8"/>
  <c r="F4" i="8"/>
  <c r="B5" i="8"/>
  <c r="B4" i="8"/>
  <c r="F6" i="8"/>
  <c r="Q4" i="8" l="1"/>
  <c r="Q8" i="8"/>
  <c r="Q5" i="8"/>
  <c r="Q6" i="8"/>
  <c r="G98" i="1" l="1"/>
  <c r="N3" i="3"/>
  <c r="N2" i="3"/>
  <c r="H3" i="3"/>
  <c r="H2" i="3"/>
  <c r="AI60" i="1" l="1"/>
  <c r="C9" i="2"/>
  <c r="D9" i="2"/>
  <c r="B3" i="3" l="1"/>
  <c r="B2" i="3"/>
  <c r="A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300-000001000000}">
      <text>
        <r>
          <rPr>
            <b/>
            <sz val="9"/>
            <color indexed="81"/>
            <rFont val="MS P ゴシック"/>
            <family val="3"/>
            <charset val="128"/>
          </rPr>
          <t>監督・コーチ氏名のフリガナは不要です</t>
        </r>
      </text>
    </comment>
    <comment ref="I8" authorId="0" shapeId="0" xr:uid="{00000000-0006-0000-0300-000002000000}">
      <text>
        <r>
          <rPr>
            <b/>
            <sz val="9"/>
            <color indexed="81"/>
            <rFont val="MS P ゴシック"/>
            <family val="3"/>
            <charset val="128"/>
          </rPr>
          <t>監督・コーチ氏名のフリガナは不要です</t>
        </r>
      </text>
    </comment>
    <comment ref="O8" authorId="0" shapeId="0" xr:uid="{00000000-0006-0000-0300-000003000000}">
      <text>
        <r>
          <rPr>
            <b/>
            <sz val="9"/>
            <color indexed="81"/>
            <rFont val="MS P ゴシック"/>
            <family val="3"/>
            <charset val="128"/>
          </rPr>
          <t>監督・コーチ氏名のフリガナは不要です</t>
        </r>
      </text>
    </comment>
    <comment ref="F14" authorId="0" shapeId="0" xr:uid="{00000000-0006-0000-0300-000004000000}">
      <text>
        <r>
          <rPr>
            <b/>
            <sz val="9"/>
            <color indexed="81"/>
            <rFont val="MS P ゴシック"/>
            <family val="3"/>
            <charset val="128"/>
          </rPr>
          <t>選手の登録番号はこちらへ記入</t>
        </r>
      </text>
    </comment>
    <comment ref="L14" authorId="0" shapeId="0" xr:uid="{00000000-0006-0000-0300-000005000000}">
      <text>
        <r>
          <rPr>
            <b/>
            <sz val="9"/>
            <color indexed="81"/>
            <rFont val="MS P ゴシック"/>
            <family val="3"/>
            <charset val="128"/>
          </rPr>
          <t>選手の登録番号はこちらへ記入</t>
        </r>
      </text>
    </comment>
    <comment ref="R14" authorId="0" shapeId="0" xr:uid="{00000000-0006-0000-0300-000006000000}">
      <text>
        <r>
          <rPr>
            <b/>
            <sz val="9"/>
            <color indexed="81"/>
            <rFont val="MS P ゴシック"/>
            <family val="3"/>
            <charset val="128"/>
          </rPr>
          <t>選手の登録番号はこちらへ記入</t>
        </r>
      </text>
    </comment>
  </commentList>
</comments>
</file>

<file path=xl/sharedStrings.xml><?xml version="1.0" encoding="utf-8"?>
<sst xmlns="http://schemas.openxmlformats.org/spreadsheetml/2006/main" count="339" uniqueCount="266">
  <si>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</si>
  <si>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</si>
  <si>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</si>
  <si>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</si>
  <si>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</si>
  <si>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</si>
  <si>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</si>
  <si>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</si>
  <si>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</si>
  <si>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</si>
  <si>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</si>
  <si>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</si>
  <si>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</si>
  <si>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</si>
  <si>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</si>
  <si>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</si>
  <si>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</si>
  <si>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</si>
  <si>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</si>
  <si>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</si>
  <si>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</si>
  <si>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</si>
  <si>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</si>
  <si>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</si>
  <si>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</si>
  <si>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</si>
  <si>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</si>
  <si>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</si>
  <si>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</si>
  <si>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</si>
  <si>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</si>
  <si>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</si>
  <si>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</si>
  <si>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</si>
  <si>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</si>
  <si>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</si>
  <si>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</si>
  <si>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</si>
  <si>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</si>
  <si>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</si>
  <si>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</si>
  <si>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</si>
  <si>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</si>
  <si>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</si>
  <si>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</si>
  <si>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</si>
  <si>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</si>
  <si>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</si>
  <si>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</si>
  <si>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</si>
  <si>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</si>
  <si>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</si>
  <si>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</si>
  <si>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</si>
  <si>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</si>
  <si>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</si>
  <si>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</si>
  <si>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</si>
  <si>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</si>
  <si>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</si>
  <si>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</si>
  <si>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</si>
  <si>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</si>
  <si>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</si>
  <si>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</si>
  <si>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</si>
  <si>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</si>
  <si>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</si>
  <si>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</si>
  <si>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</si>
  <si>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</si>
  <si>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</si>
  <si>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</si>
  <si>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</si>
  <si>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</si>
  <si>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</si>
  <si>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</si>
  <si>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</si>
  <si>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</si>
  <si>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</si>
  <si>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</si>
  <si>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</si>
  <si>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</si>
  <si>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</si>
  <si>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</si>
  <si>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</si>
  <si>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</si>
  <si>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</si>
  <si>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</si>
  <si>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</si>
  <si>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</si>
  <si>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</si>
  <si>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</si>
  <si>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</si>
  <si>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</si>
  <si>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</si>
  <si>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</si>
  <si>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</si>
  <si>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</si>
  <si>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</si>
  <si>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</si>
  <si>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</si>
  <si>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</si>
  <si>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</si>
  <si>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</si>
  <si>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</si>
  <si>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</si>
  <si>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</si>
  <si>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</si>
  <si>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</si>
  <si>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</si>
  <si>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</si>
  <si>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</si>
  <si>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</si>
  <si>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</si>
  <si>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より申込書をダウンロードする。</t>
    <rPh sb="2" eb="5">
      <t>モウシコミショ</t>
    </rPh>
    <phoneticPr fontId="2"/>
  </si>
  <si>
    <t>(</t>
    <phoneticPr fontId="5"/>
  </si>
  <si>
    <t>担当</t>
    <rPh sb="0" eb="2">
      <t>タントウ</t>
    </rPh>
    <phoneticPr fontId="5"/>
  </si>
  <si>
    <t>：</t>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</si>
  <si>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</si>
  <si>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</si>
  <si>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</si>
  <si>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</si>
  <si>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</si>
  <si>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</si>
  <si>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</si>
  <si>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</si>
  <si>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</si>
  <si>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</si>
  <si>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</si>
  <si>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</si>
  <si>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</si>
  <si>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(3)</t>
    <phoneticPr fontId="8"/>
  </si>
  <si>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</si>
  <si>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</si>
  <si>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</si>
  <si>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</si>
  <si>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</si>
  <si>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</si>
  <si>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</si>
  <si>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</si>
  <si>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参加チーム数合計</t>
    <rPh sb="0" eb="2">
      <t>サンカ</t>
    </rPh>
    <rPh sb="5" eb="6">
      <t>カズ</t>
    </rPh>
    <rPh sb="6" eb="8">
      <t>ゴウケイ</t>
    </rPh>
    <phoneticPr fontId="8"/>
  </si>
  <si>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</si>
  <si>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</si>
  <si>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</si>
  <si>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</si>
  <si>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</si>
  <si>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</si>
  <si>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</si>
  <si>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</si>
  <si>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</si>
  <si>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</si>
  <si>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</si>
  <si>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</si>
  <si>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</si>
  <si>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</si>
  <si>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</si>
  <si>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</si>
  <si>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</si>
  <si>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</si>
  <si>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</si>
  <si>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</si>
  <si>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</si>
  <si>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</si>
  <si>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</si>
  <si>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</si>
  <si>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</si>
  <si>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</si>
  <si>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</si>
  <si>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</si>
  <si>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</si>
  <si>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</si>
  <si>
    <t>(http://gifusyoubad.gifu-badminton.com/)</t>
    <phoneticPr fontId="2"/>
  </si>
  <si>
    <t>ダウンロードした申込書及び参加者名簿に必要事項を記入の上、下記メールアドレスへ添付して送信する。</t>
    <rPh sb="8" eb="10">
      <t>モウシコミ</t>
    </rPh>
    <rPh sb="10" eb="11">
      <t>ショ</t>
    </rPh>
    <rPh sb="11" eb="12">
      <t>オヨ</t>
    </rPh>
    <rPh sb="13" eb="18">
      <t>サンカシャメイボ</t>
    </rPh>
    <rPh sb="19" eb="21">
      <t>ヒツヨウ</t>
    </rPh>
    <rPh sb="21" eb="23">
      <t>ジコウ</t>
    </rPh>
    <rPh sb="24" eb="26">
      <t>キニュウ</t>
    </rPh>
    <rPh sb="27" eb="28">
      <t>ウエ</t>
    </rPh>
    <rPh sb="29" eb="31">
      <t>カキ</t>
    </rPh>
    <rPh sb="39" eb="41">
      <t>テンプ</t>
    </rPh>
    <rPh sb="43" eb="45">
      <t>ソウシン</t>
    </rPh>
    <phoneticPr fontId="2"/>
  </si>
  <si>
    <t>gifu_syoubad@gifu-badminton.com</t>
    <phoneticPr fontId="8"/>
  </si>
  <si>
    <t>６年生複、６年生単、５年生複、５年生単、４年生単の計５試合とする。</t>
    <rPh sb="1" eb="2">
      <t>ネン</t>
    </rPh>
    <rPh sb="2" eb="3">
      <t>セイ</t>
    </rPh>
    <rPh sb="3" eb="4">
      <t>フク</t>
    </rPh>
    <rPh sb="6" eb="7">
      <t>ネン</t>
    </rPh>
    <rPh sb="7" eb="8">
      <t>セイ</t>
    </rPh>
    <rPh sb="8" eb="9">
      <t>タン</t>
    </rPh>
    <rPh sb="11" eb="12">
      <t>ネン</t>
    </rPh>
    <rPh sb="12" eb="13">
      <t>セイ</t>
    </rPh>
    <rPh sb="13" eb="14">
      <t>フク</t>
    </rPh>
    <rPh sb="16" eb="17">
      <t>ネン</t>
    </rPh>
    <rPh sb="17" eb="18">
      <t>セイ</t>
    </rPh>
    <rPh sb="18" eb="19">
      <t>タン</t>
    </rPh>
    <rPh sb="21" eb="22">
      <t>ネン</t>
    </rPh>
    <rPh sb="22" eb="23">
      <t>セイ</t>
    </rPh>
    <rPh sb="23" eb="24">
      <t>タン</t>
    </rPh>
    <rPh sb="25" eb="26">
      <t>ケイ</t>
    </rPh>
    <rPh sb="27" eb="29">
      <t>シアイ</t>
    </rPh>
    <phoneticPr fontId="2"/>
  </si>
  <si>
    <t>試合順序は、６年生単、４年生単、５年生複、６年生複、５年生単とする。</t>
    <rPh sb="0" eb="2">
      <t>シアイ</t>
    </rPh>
    <rPh sb="2" eb="4">
      <t>ジュンジョ</t>
    </rPh>
    <rPh sb="7" eb="9">
      <t>ネンセイ</t>
    </rPh>
    <rPh sb="9" eb="10">
      <t>タン</t>
    </rPh>
    <rPh sb="12" eb="15">
      <t>ネンセイタン</t>
    </rPh>
    <rPh sb="17" eb="19">
      <t>ネンセイ</t>
    </rPh>
    <rPh sb="19" eb="20">
      <t>フク</t>
    </rPh>
    <rPh sb="22" eb="25">
      <t>ネンセイフク</t>
    </rPh>
    <rPh sb="27" eb="30">
      <t>ネンセイタン</t>
    </rPh>
    <phoneticPr fontId="2"/>
  </si>
  <si>
    <t>下学年が上学年への出場は可とする。</t>
    <rPh sb="0" eb="2">
      <t>カガク</t>
    </rPh>
    <rPh sb="2" eb="3">
      <t>ネン</t>
    </rPh>
    <rPh sb="4" eb="5">
      <t>ウエ</t>
    </rPh>
    <rPh sb="5" eb="7">
      <t>ガクネン</t>
    </rPh>
    <rPh sb="9" eb="11">
      <t>シュツジョウ</t>
    </rPh>
    <rPh sb="12" eb="13">
      <t>カ</t>
    </rPh>
    <phoneticPr fontId="2"/>
  </si>
  <si>
    <t>ｄ.</t>
    <phoneticPr fontId="1"/>
  </si>
  <si>
    <t>f.</t>
    <phoneticPr fontId="1"/>
  </si>
  <si>
    <t>g.</t>
    <phoneticPr fontId="5"/>
  </si>
  <si>
    <t>リーグ戦は５試合全て行い、トーナメント戦は勝敗が決定次第、３勝打ち切りとする。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</si>
  <si>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クラブ対抗団体戦　第１部（男子の部・女子の部）</t>
    <rPh sb="3" eb="5">
      <t>タイコウ</t>
    </rPh>
    <rPh sb="5" eb="8">
      <t>ダンタイセン</t>
    </rPh>
    <rPh sb="9" eb="10">
      <t>ダイ</t>
    </rPh>
    <rPh sb="11" eb="12">
      <t>ブ</t>
    </rPh>
    <rPh sb="13" eb="15">
      <t>ダンシ</t>
    </rPh>
    <rPh sb="16" eb="17">
      <t>ブ</t>
    </rPh>
    <rPh sb="18" eb="20">
      <t>ジョシ</t>
    </rPh>
    <rPh sb="21" eb="22">
      <t>ブ</t>
    </rPh>
    <phoneticPr fontId="2"/>
  </si>
  <si>
    <t>クラブ対抗団体戦　第２部（男女混合の部）</t>
    <rPh sb="3" eb="5">
      <t>タイコウ</t>
    </rPh>
    <rPh sb="5" eb="8">
      <t>ダンタイセン</t>
    </rPh>
    <rPh sb="9" eb="10">
      <t>ダイ</t>
    </rPh>
    <rPh sb="11" eb="12">
      <t>ブ</t>
    </rPh>
    <rPh sb="13" eb="15">
      <t>ダンジョ</t>
    </rPh>
    <rPh sb="15" eb="17">
      <t>コンゴウ</t>
    </rPh>
    <rPh sb="18" eb="19">
      <t>ブ</t>
    </rPh>
    <phoneticPr fontId="2"/>
  </si>
  <si>
    <t>チーム編成は、選手７名以上１０名以内、監督１名、コーチ３名とする。</t>
    <rPh sb="3" eb="5">
      <t>ヘンセイ</t>
    </rPh>
    <rPh sb="7" eb="9">
      <t>センシュ</t>
    </rPh>
    <rPh sb="10" eb="13">
      <t>メイイジョウ</t>
    </rPh>
    <rPh sb="15" eb="16">
      <t>メイ</t>
    </rPh>
    <rPh sb="16" eb="18">
      <t>イナイ</t>
    </rPh>
    <rPh sb="19" eb="21">
      <t>カントク</t>
    </rPh>
    <rPh sb="22" eb="23">
      <t>メイ</t>
    </rPh>
    <rPh sb="28" eb="29">
      <t>メイ</t>
    </rPh>
    <phoneticPr fontId="2"/>
  </si>
  <si>
    <t>(3)</t>
    <phoneticPr fontId="1"/>
  </si>
  <si>
    <t>(1)で記入した申込書及び参加者名簿を印刷し、振込票控えのコピーとともに下記へ郵送のこと。</t>
    <rPh sb="4" eb="6">
      <t>キニュウ</t>
    </rPh>
    <rPh sb="8" eb="11">
      <t>モウシコミショ</t>
    </rPh>
    <rPh sb="11" eb="12">
      <t>オヨ</t>
    </rPh>
    <rPh sb="13" eb="18">
      <t>サンカシャメイボ</t>
    </rPh>
    <rPh sb="19" eb="21">
      <t>インサツ</t>
    </rPh>
    <rPh sb="23" eb="25">
      <t>フリコミ</t>
    </rPh>
    <rPh sb="25" eb="26">
      <t>ヒョウ</t>
    </rPh>
    <rPh sb="26" eb="27">
      <t>ヒカ</t>
    </rPh>
    <rPh sb="36" eb="38">
      <t>カキ</t>
    </rPh>
    <rPh sb="39" eb="41">
      <t>ユウソウ</t>
    </rPh>
    <phoneticPr fontId="8"/>
  </si>
  <si>
    <t>太田　良彦</t>
    <rPh sb="0" eb="2">
      <t>オオタ</t>
    </rPh>
    <rPh sb="3" eb="5">
      <t>ヨシヒコ</t>
    </rPh>
    <phoneticPr fontId="5"/>
  </si>
  <si>
    <t>リバースバドミントンクラブ</t>
  </si>
  <si>
    <t>大垣東バドミントン少年団</t>
  </si>
  <si>
    <t>岐阜県予選会要項</t>
    <phoneticPr fontId="2"/>
  </si>
  <si>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8"/>
  </si>
  <si>
    <t>★</t>
    <phoneticPr fontId="5"/>
  </si>
  <si>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2"/>
  </si>
  <si>
    <t>こと。</t>
    <phoneticPr fontId="2"/>
  </si>
  <si>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2"/>
  </si>
  <si>
    <t>各務原ジュニアバドミントンクラブ</t>
  </si>
  <si>
    <t>岐南ジュニアBC</t>
  </si>
  <si>
    <t>羽島</t>
  </si>
  <si>
    <t>精華スポーツクラブ</t>
  </si>
  <si>
    <t>Team IMPACT</t>
  </si>
  <si>
    <t>岐阜西バドミントンクラブ</t>
  </si>
  <si>
    <t>岐阜西</t>
  </si>
  <si>
    <t>フリガナ(姓)</t>
  </si>
  <si>
    <t>フリガナ(名)</t>
  </si>
  <si>
    <t>氏名(姓)</t>
  </si>
  <si>
    <t>氏名(名)</t>
  </si>
  <si>
    <t>A4横１枚で印刷して郵送してください</t>
    <rPh sb="2" eb="3">
      <t>よこ</t>
    </rPh>
    <rPh sb="4" eb="5">
      <t>まい</t>
    </rPh>
    <rPh sb="6" eb="8">
      <t>いんさつ</t>
    </rPh>
    <rPh sb="10" eb="12">
      <t>ゆうそう</t>
    </rPh>
    <phoneticPr fontId="1" type="Hiragana" alignment="center"/>
  </si>
  <si>
    <t>メール送信・申込書の郵送は、申込締切日厳守のこと。</t>
    <rPh sb="3" eb="5">
      <t>ソウシン</t>
    </rPh>
    <rPh sb="6" eb="9">
      <t>モウシコミショ</t>
    </rPh>
    <rPh sb="10" eb="12">
      <t>ユウソウ</t>
    </rPh>
    <rPh sb="14" eb="19">
      <t>モウシコミシメキリビ</t>
    </rPh>
    <rPh sb="19" eb="21">
      <t>ゲンシュ</t>
    </rPh>
    <phoneticPr fontId="2"/>
  </si>
  <si>
    <t>選手欄</t>
    <rPh sb="0" eb="2">
      <t>せんしゅ</t>
    </rPh>
    <rPh sb="2" eb="3">
      <t>らん</t>
    </rPh>
    <phoneticPr fontId="1" type="Hiragana" alignment="center"/>
  </si>
  <si>
    <t>団体番号</t>
    <phoneticPr fontId="29"/>
  </si>
  <si>
    <t>管理No</t>
    <rPh sb="0" eb="2">
      <t>カンリ</t>
    </rPh>
    <phoneticPr fontId="1"/>
  </si>
  <si>
    <t>団体名</t>
  </si>
  <si>
    <t>略称</t>
    <rPh sb="0" eb="2">
      <t>リャクショウ</t>
    </rPh>
    <phoneticPr fontId="1"/>
  </si>
  <si>
    <t>池田</t>
    <phoneticPr fontId="44"/>
  </si>
  <si>
    <t>大垣北</t>
    <phoneticPr fontId="44"/>
  </si>
  <si>
    <t>大垣市</t>
    <phoneticPr fontId="44"/>
  </si>
  <si>
    <t>大垣静里</t>
    <phoneticPr fontId="44"/>
  </si>
  <si>
    <t>大垣中川</t>
    <phoneticPr fontId="44"/>
  </si>
  <si>
    <t>大垣東</t>
    <phoneticPr fontId="44"/>
  </si>
  <si>
    <t>大垣安井</t>
    <phoneticPr fontId="44"/>
  </si>
  <si>
    <t>各務原</t>
    <phoneticPr fontId="44"/>
  </si>
  <si>
    <t>岐南</t>
    <phoneticPr fontId="44"/>
  </si>
  <si>
    <t>郡上</t>
    <phoneticPr fontId="44"/>
  </si>
  <si>
    <t>黒野</t>
    <phoneticPr fontId="44"/>
  </si>
  <si>
    <t>神戸</t>
    <phoneticPr fontId="44"/>
  </si>
  <si>
    <t>真正</t>
    <phoneticPr fontId="44"/>
  </si>
  <si>
    <t>高山</t>
    <phoneticPr fontId="44"/>
  </si>
  <si>
    <t>多治見</t>
    <phoneticPr fontId="44"/>
  </si>
  <si>
    <t>垂井</t>
    <phoneticPr fontId="44"/>
  </si>
  <si>
    <t>本巣</t>
  </si>
  <si>
    <t>柳津</t>
    <phoneticPr fontId="44"/>
  </si>
  <si>
    <t>リバース</t>
    <phoneticPr fontId="44"/>
  </si>
  <si>
    <t>長森日野</t>
  </si>
  <si>
    <t>島</t>
    <phoneticPr fontId="44"/>
  </si>
  <si>
    <t>びとう会</t>
    <phoneticPr fontId="44"/>
  </si>
  <si>
    <t>岐阜市</t>
    <phoneticPr fontId="44"/>
  </si>
  <si>
    <t>精華</t>
    <phoneticPr fontId="44"/>
  </si>
  <si>
    <t>IMPACT</t>
    <phoneticPr fontId="44"/>
  </si>
  <si>
    <t>STAYGOLD</t>
  </si>
  <si>
    <t>(4)</t>
    <phoneticPr fontId="1"/>
  </si>
  <si>
    <t>コーチ</t>
  </si>
  <si>
    <t>各務原</t>
    <phoneticPr fontId="1" type="Hiragana" alignment="center"/>
  </si>
  <si>
    <t>各務原</t>
    <phoneticPr fontId="1" type="Hiragana" alignment="center"/>
  </si>
  <si>
    <t>会員番号</t>
    <rPh sb="0" eb="2">
      <t>カイイン</t>
    </rPh>
    <rPh sb="2" eb="4">
      <t>バンゴウ</t>
    </rPh>
    <phoneticPr fontId="8"/>
  </si>
  <si>
    <t>氏名</t>
    <rPh sb="0" eb="2">
      <t>しめい</t>
    </rPh>
    <phoneticPr fontId="8" type="Hiragana"/>
  </si>
  <si>
    <t>チーム名</t>
    <rPh sb="3" eb="4">
      <t>めい</t>
    </rPh>
    <phoneticPr fontId="8" type="Hiragana"/>
  </si>
  <si>
    <t>学年</t>
    <rPh sb="0" eb="2">
      <t>がくねん</t>
    </rPh>
    <phoneticPr fontId="8" type="Hiragana"/>
  </si>
  <si>
    <t>フリガナ</t>
    <phoneticPr fontId="8" type="Hiragana"/>
  </si>
  <si>
    <t>第４１回 若葉カップ全国小学生バドミントン大会</t>
    <rPh sb="0" eb="1">
      <t>ダイ</t>
    </rPh>
    <rPh sb="3" eb="4">
      <t>カイ</t>
    </rPh>
    <rPh sb="5" eb="7">
      <t>ワカバ</t>
    </rPh>
    <rPh sb="10" eb="12">
      <t>ゼンコク</t>
    </rPh>
    <rPh sb="12" eb="15">
      <t>ショウガクセイ</t>
    </rPh>
    <rPh sb="21" eb="23">
      <t>タイカイ</t>
    </rPh>
    <phoneticPr fontId="2"/>
  </si>
  <si>
    <t>第４１回若葉カップ全国小学生バドミントン大会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</si>
  <si>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2025年度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</si>
  <si>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チーム編成は、令和６年度・令和７年度の２年間を通じ、同じ団体に所属していること。</t>
    <phoneticPr fontId="1"/>
  </si>
  <si>
    <t xml:space="preserve">   第４１回若葉カップ全国小学生バドミントン大会の岐阜県代表となります。</t>
    <rPh sb="26" eb="29">
      <t>ギフケン</t>
    </rPh>
    <rPh sb="29" eb="31">
      <t>ダイヒョウ</t>
    </rPh>
    <phoneticPr fontId="1"/>
  </si>
  <si>
    <t xml:space="preserve">   第４１回若葉カップ全国小学生バドミントン大会の岐阜県代表（第２代表）となります。</t>
    <rPh sb="26" eb="29">
      <t>ギフケン</t>
    </rPh>
    <rPh sb="29" eb="31">
      <t>ダイヒョウ</t>
    </rPh>
    <rPh sb="32" eb="33">
      <t>ダイ</t>
    </rPh>
    <rPh sb="34" eb="36">
      <t>ダイヒョウ</t>
    </rPh>
    <phoneticPr fontId="1"/>
  </si>
  <si>
    <t>503-0035</t>
    <phoneticPr fontId="1"/>
  </si>
  <si>
    <t>岐阜県大垣市荒尾玉池2-10-1</t>
    <rPh sb="0" eb="3">
      <t>ギフケン</t>
    </rPh>
    <rPh sb="3" eb="6">
      <t>オオガキシ</t>
    </rPh>
    <rPh sb="6" eb="8">
      <t>アラオ</t>
    </rPh>
    <rPh sb="8" eb="9">
      <t>タマ</t>
    </rPh>
    <rPh sb="9" eb="10">
      <t>イケ</t>
    </rPh>
    <phoneticPr fontId="1"/>
  </si>
  <si>
    <t>高島　勝</t>
    <rPh sb="0" eb="2">
      <t>タカシマ</t>
    </rPh>
    <rPh sb="3" eb="4">
      <t>マサル</t>
    </rPh>
    <phoneticPr fontId="5"/>
  </si>
  <si>
    <t>(1)クラブ対抗団体戦　１部（男子の部・女子の部）</t>
    <rPh sb="6" eb="8">
      <t>タイコウ</t>
    </rPh>
    <rPh sb="8" eb="11">
      <t>ダンタイセン</t>
    </rPh>
    <rPh sb="13" eb="14">
      <t>ブ</t>
    </rPh>
    <rPh sb="15" eb="17">
      <t>ダンシ</t>
    </rPh>
    <rPh sb="18" eb="19">
      <t>ブ</t>
    </rPh>
    <rPh sb="20" eb="22">
      <t>ジョシ</t>
    </rPh>
    <rPh sb="23" eb="24">
      <t>ブ</t>
    </rPh>
    <phoneticPr fontId="2"/>
  </si>
  <si>
    <t>(2)クラブ対抗団体戦　２部（男女混合の部）</t>
    <rPh sb="6" eb="8">
      <t>タイコウ</t>
    </rPh>
    <rPh sb="8" eb="11">
      <t>ダンタイセン</t>
    </rPh>
    <rPh sb="13" eb="14">
      <t>ブ</t>
    </rPh>
    <rPh sb="15" eb="17">
      <t>ダンジョ</t>
    </rPh>
    <rPh sb="17" eb="19">
      <t>コンゴウ</t>
    </rPh>
    <rPh sb="20" eb="21">
      <t>ブ</t>
    </rPh>
    <phoneticPr fontId="2"/>
  </si>
  <si>
    <t>１部</t>
    <rPh sb="1" eb="2">
      <t>ブ</t>
    </rPh>
    <phoneticPr fontId="1"/>
  </si>
  <si>
    <t>２部</t>
    <rPh sb="1" eb="2">
      <t>ブ</t>
    </rPh>
    <phoneticPr fontId="1"/>
  </si>
  <si>
    <t>参加料（1チームに付き）</t>
    <rPh sb="0" eb="3">
      <t>サンカリョウ</t>
    </rPh>
    <phoneticPr fontId="8"/>
  </si>
  <si>
    <t>参加チーム及び選手は2025年度岐阜県小学生バドミントン連盟の前期に登録する者であること。</t>
    <rPh sb="0" eb="2">
      <t>サンカ</t>
    </rPh>
    <rPh sb="5" eb="6">
      <t>オヨ</t>
    </rPh>
    <rPh sb="7" eb="9">
      <t>センシュ</t>
    </rPh>
    <phoneticPr fontId="2"/>
  </si>
  <si>
    <t>（2025年度に登録する者）であること。</t>
    <rPh sb="5" eb="7">
      <t>ネンド</t>
    </rPh>
    <rPh sb="8" eb="10">
      <t>トウロク</t>
    </rPh>
    <rPh sb="12" eb="13">
      <t>モノ</t>
    </rPh>
    <rPh sb="14" eb="16">
      <t>トウロク</t>
    </rPh>
    <rPh sb="16" eb="18">
      <t>ヨテイ</t>
    </rPh>
    <phoneticPr fontId="2"/>
  </si>
  <si>
    <t>本大会におけるコーチは、 2025年度(公財)日本バドミントン協会登録予定の者</t>
    <rPh sb="0" eb="3">
      <t>ホンタイカイ</t>
    </rPh>
    <rPh sb="26" eb="28">
      <t>コウザイ</t>
    </rPh>
    <rPh sb="29" eb="31">
      <t>ニホン</t>
    </rPh>
    <rPh sb="37" eb="39">
      <t>キョウカイ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</si>
</sst>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53">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sz val="11"/>
      <color theme="1"/>
      <name val="游ゴシック"/>
      <family val="2"/>
      <charset val="128"/>
      <scheme val="minor"/>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6"/>
      <name val="ＭＳ 明朝"/>
      <family val="1"/>
      <charset val="128"/>
    </font>
    <font>
      <b/>
      <sz val="8"/>
      <color rgb="FFFF0000"/>
      <name val="ＭＳ ゴシック"/>
      <family val="3"/>
      <charset val="128"/>
    </font>
    <font>
      <sz val="10"/>
      <color rgb="FFFF0000"/>
      <name val="ＭＳ ゴシック"/>
      <family val="3"/>
      <charset val="128"/>
    </font>
    <font>
      <b/>
      <sz val="12"/>
      <color theme="0"/>
      <name val="Meiryo UI"/>
      <family val="3"/>
      <charset val="128"/>
    </font>
    <font>
      <sz val="12"/>
      <name val="Meiryo UI"/>
      <family val="3"/>
      <charset val="128"/>
    </font>
    <font>
      <sz val="16"/>
      <name val="ＭＳ Ｐゴシック"/>
      <family val="3"/>
      <charset val="128"/>
    </font>
    <font>
      <sz val="12"/>
      <color theme="1"/>
      <name val="Meiryo UI"/>
      <family val="3"/>
      <charset val="128"/>
    </font>
    <font>
      <b/>
      <sz val="14"/>
      <color theme="1"/>
      <name val="ＭＳ 明朝"/>
      <family val="1"/>
      <charset val="128"/>
    </font>
    <font>
      <b/>
      <sz val="14"/>
      <name val="ＭＳ 明朝"/>
      <family val="1"/>
      <charset val="128"/>
    </font>
    <font>
      <b/>
      <sz val="9"/>
      <color indexed="81"/>
      <name val="MS P ゴシック"/>
      <family val="3"/>
      <charset val="128"/>
    </font>
    <font>
      <b/>
      <sz val="16"/>
      <color theme="1"/>
      <name val="ＭＳ 明朝"/>
      <family val="1"/>
      <charset val="128"/>
    </font>
    <font>
      <sz val="12"/>
      <name val="ＭＳ Ｐゴシック"/>
      <family val="3"/>
      <charset val="128"/>
    </font>
    <font>
      <b/>
      <sz val="11"/>
      <color rgb="FFFF0000"/>
      <name val="ＭＳ Ｐゴシック"/>
      <family val="3"/>
      <charset val="128"/>
    </font>
    <font>
      <sz val="12"/>
      <color theme="1"/>
      <name val="游ゴシック"/>
      <family val="2"/>
      <charset val="128"/>
      <scheme val="minor"/>
    </font>
  </fonts>
  <fills count="9">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diagonalUp="1" diagonalDown="1">
      <left style="thin">
        <color auto="1"/>
      </left>
      <right style="medium">
        <color auto="1"/>
      </right>
      <top style="thin">
        <color auto="1"/>
      </top>
      <bottom style="thin">
        <color auto="1"/>
      </bottom>
      <diagonal style="thin">
        <color auto="1"/>
      </diagonal>
    </border>
    <border>
      <left style="thin">
        <color auto="1"/>
      </left>
      <right style="medium">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auto="1"/>
      </right>
      <top style="hair">
        <color indexed="64"/>
      </top>
      <bottom style="thin">
        <color indexed="64"/>
      </bottom>
      <diagonal/>
    </border>
    <border>
      <left style="thin">
        <color indexed="64"/>
      </left>
      <right style="hair">
        <color indexed="64"/>
      </right>
      <top style="hair">
        <color indexed="64"/>
      </top>
      <bottom style="medium">
        <color auto="1"/>
      </bottom>
      <diagonal/>
    </border>
    <border diagonalUp="1" diagonalDown="1">
      <left style="thin">
        <color auto="1"/>
      </left>
      <right style="medium">
        <color auto="1"/>
      </right>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thin">
        <color indexed="64"/>
      </left>
      <right style="medium">
        <color auto="1"/>
      </right>
      <top style="thin">
        <color indexed="64"/>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style="thin">
        <color auto="1"/>
      </left>
      <right style="medium">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indexed="64"/>
      </left>
      <right style="thin">
        <color indexed="64"/>
      </right>
      <top style="double">
        <color auto="1"/>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medium">
        <color auto="1"/>
      </right>
      <top style="double">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28" fillId="0" borderId="0">
      <alignment vertical="center"/>
    </xf>
    <xf numFmtId="0" fontId="7" fillId="0" borderId="0">
      <alignment vertical="center"/>
    </xf>
  </cellStyleXfs>
  <cellXfs count="226">
    <xf numFmtId="0" fontId="0" fillId="0" borderId="0" xfId="0">
      <alignment vertical="center"/>
    </xf>
    <xf numFmtId="49" fontId="4" fillId="0" borderId="0" xfId="0" applyNumberFormat="1" applyFont="1" applyAlignment="1">
      <alignment horizontal="center" vertical="center"/>
    </xf>
    <xf numFmtId="49" fontId="4" fillId="0" borderId="0" xfId="0" applyNumberFormat="1" applyFont="1">
      <alignment vertical="center"/>
    </xf>
    <xf numFmtId="0" fontId="4" fillId="0" borderId="0" xfId="0" applyFont="1">
      <alignment vertical="center"/>
    </xf>
    <xf numFmtId="0" fontId="6" fillId="0" borderId="0" xfId="0" applyFont="1">
      <alignment vertical="center"/>
    </xf>
    <xf numFmtId="49" fontId="6" fillId="0" borderId="0" xfId="0" applyNumberFormat="1" applyFont="1">
      <alignment vertical="center"/>
    </xf>
    <xf numFmtId="0" fontId="11" fillId="0" borderId="0" xfId="0" applyFont="1">
      <alignment vertical="center"/>
    </xf>
    <xf numFmtId="49" fontId="10" fillId="0" borderId="0" xfId="1" applyNumberFormat="1" applyFont="1" applyAlignment="1">
      <alignment vertical="center"/>
    </xf>
    <xf numFmtId="49" fontId="11" fillId="0" borderId="0" xfId="0" applyNumberFormat="1" applyFont="1">
      <alignment vertical="center"/>
    </xf>
    <xf numFmtId="49" fontId="10" fillId="0" borderId="0" xfId="1" applyNumberFormat="1" applyFont="1" applyAlignment="1">
      <alignment horizontal="right" vertical="center"/>
    </xf>
    <xf numFmtId="49" fontId="11" fillId="0" borderId="0" xfId="0" applyNumberFormat="1" applyFont="1" applyAlignment="1">
      <alignment horizontal="left" vertical="center"/>
    </xf>
    <xf numFmtId="0" fontId="10" fillId="0" borderId="0" xfId="0" applyFont="1">
      <alignment vertical="center"/>
    </xf>
    <xf numFmtId="49" fontId="10" fillId="0" borderId="0" xfId="0" applyNumberFormat="1" applyFont="1">
      <alignment vertical="center"/>
    </xf>
    <xf numFmtId="0" fontId="11" fillId="0" borderId="0" xfId="0" applyFont="1" applyAlignment="1">
      <alignment horizontal="left" vertical="center"/>
    </xf>
    <xf numFmtId="49" fontId="10" fillId="0" borderId="0" xfId="0" applyNumberFormat="1" applyFont="1" applyAlignment="1">
      <alignment horizontal="right" vertical="center"/>
    </xf>
    <xf numFmtId="49" fontId="12" fillId="0" borderId="0" xfId="0" applyNumberFormat="1" applyFont="1" applyAlignment="1">
      <alignment horizontal="left" vertical="center" shrinkToFit="1"/>
    </xf>
    <xf numFmtId="49" fontId="12" fillId="0" borderId="0" xfId="0" applyNumberFormat="1" applyFont="1">
      <alignment vertical="center"/>
    </xf>
    <xf numFmtId="49" fontId="12" fillId="0" borderId="0" xfId="0" applyNumberFormat="1" applyFont="1" applyAlignment="1">
      <alignment horizontal="right" vertical="center"/>
    </xf>
    <xf numFmtId="49" fontId="13" fillId="0" borderId="0" xfId="0" applyNumberFormat="1" applyFont="1">
      <alignment vertical="center"/>
    </xf>
    <xf numFmtId="0" fontId="10" fillId="0" borderId="0" xfId="9" applyFont="1" applyAlignment="1">
      <alignment horizontal="left" vertical="center"/>
    </xf>
    <xf numFmtId="3" fontId="10" fillId="0" borderId="0" xfId="0" applyNumberFormat="1" applyFont="1" applyAlignment="1">
      <alignment horizontal="right" vertical="center"/>
    </xf>
    <xf numFmtId="49" fontId="10" fillId="0" borderId="0" xfId="0" applyNumberFormat="1" applyFont="1" applyAlignment="1">
      <alignment vertical="center" shrinkToFit="1"/>
    </xf>
    <xf numFmtId="49" fontId="10" fillId="0" borderId="0" xfId="0" applyNumberFormat="1" applyFont="1" applyAlignment="1">
      <alignment horizontal="left" vertical="center" shrinkToFit="1"/>
    </xf>
    <xf numFmtId="49" fontId="4" fillId="0" borderId="0" xfId="0" applyNumberFormat="1" applyFont="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0" fontId="10" fillId="0" borderId="0" xfId="6" applyFont="1">
      <alignment vertical="center"/>
    </xf>
    <xf numFmtId="176" fontId="12" fillId="0" borderId="0" xfId="8" applyNumberFormat="1" applyFont="1" applyAlignment="1">
      <alignment vertical="center" shrinkToFit="1"/>
    </xf>
    <xf numFmtId="0" fontId="19" fillId="0" borderId="0" xfId="0" applyFont="1">
      <alignment vertical="center"/>
    </xf>
    <xf numFmtId="0" fontId="3" fillId="0" borderId="0" xfId="2" applyFont="1">
      <alignment vertical="center"/>
    </xf>
    <xf numFmtId="0" fontId="21" fillId="0" borderId="0" xfId="2" applyFont="1">
      <alignment vertical="center"/>
    </xf>
    <xf numFmtId="0" fontId="3" fillId="0" borderId="0" xfId="2" applyFont="1" applyAlignment="1">
      <alignment horizontal="center" vertical="center"/>
    </xf>
    <xf numFmtId="0" fontId="26" fillId="0" borderId="0" xfId="2" applyFont="1">
      <alignment vertical="center"/>
    </xf>
    <xf numFmtId="0" fontId="26" fillId="0" borderId="0" xfId="2" applyFont="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14" fontId="19" fillId="0" borderId="0" xfId="0" applyNumberFormat="1" applyFont="1" applyAlignment="1">
      <alignment horizontal="left" vertical="center"/>
    </xf>
    <xf numFmtId="0" fontId="19" fillId="0" borderId="0" xfId="0" applyFont="1" applyAlignment="1">
      <alignment horizontal="left" vertical="center"/>
    </xf>
    <xf numFmtId="177" fontId="10" fillId="0" borderId="0" xfId="0" applyNumberFormat="1" applyFont="1" applyAlignment="1">
      <alignment horizontal="right" vertical="center"/>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1" fillId="0" borderId="0" xfId="0" applyNumberFormat="1" applyFont="1">
      <alignment vertical="center"/>
    </xf>
    <xf numFmtId="49" fontId="31" fillId="0" borderId="0" xfId="0" applyNumberFormat="1" applyFont="1" applyAlignment="1">
      <alignment horizontal="left" vertical="center"/>
    </xf>
    <xf numFmtId="0" fontId="30" fillId="0" borderId="0" xfId="6" applyFont="1" applyAlignment="1">
      <alignment horizontal="center" vertical="center"/>
    </xf>
    <xf numFmtId="0" fontId="30" fillId="0" borderId="0" xfId="6" applyFont="1">
      <alignment vertical="center"/>
    </xf>
    <xf numFmtId="0" fontId="32" fillId="0" borderId="0" xfId="5" applyFont="1" applyAlignment="1" applyProtection="1">
      <alignment horizontal="center" vertical="center"/>
    </xf>
    <xf numFmtId="0" fontId="10" fillId="0" borderId="0" xfId="2" applyFont="1" applyAlignment="1">
      <alignment vertical="center" textRotation="255" shrinkToFit="1"/>
    </xf>
    <xf numFmtId="0" fontId="17" fillId="0" borderId="14" xfId="2" applyFont="1" applyBorder="1" applyAlignment="1">
      <alignment horizontal="center" vertical="center"/>
    </xf>
    <xf numFmtId="0" fontId="23" fillId="0" borderId="15" xfId="2" applyFont="1" applyBorder="1" applyAlignment="1">
      <alignment horizontal="right" vertical="center" indent="1"/>
    </xf>
    <xf numFmtId="0" fontId="24" fillId="0" borderId="16" xfId="2" applyFont="1" applyBorder="1" applyAlignment="1">
      <alignment horizontal="right" vertical="center" indent="1"/>
    </xf>
    <xf numFmtId="0" fontId="22" fillId="0" borderId="14" xfId="2" applyFont="1" applyBorder="1" applyAlignment="1">
      <alignment horizontal="right" vertical="center" indent="1"/>
    </xf>
    <xf numFmtId="5" fontId="27" fillId="3" borderId="14" xfId="2" applyNumberFormat="1" applyFont="1" applyFill="1" applyBorder="1" applyAlignment="1">
      <alignment horizontal="right" vertical="center" indent="1"/>
    </xf>
    <xf numFmtId="0" fontId="17" fillId="0" borderId="17" xfId="2" applyFont="1" applyBorder="1" applyAlignment="1">
      <alignment horizontal="center" vertical="center"/>
    </xf>
    <xf numFmtId="0" fontId="23" fillId="0" borderId="8" xfId="2" applyFont="1" applyBorder="1" applyAlignment="1">
      <alignment horizontal="right" vertical="center" indent="1"/>
    </xf>
    <xf numFmtId="0" fontId="24" fillId="0" borderId="18" xfId="2" applyFont="1" applyBorder="1" applyAlignment="1">
      <alignment horizontal="right" vertical="center" indent="1"/>
    </xf>
    <xf numFmtId="0" fontId="22" fillId="0" borderId="17" xfId="2" applyFont="1" applyBorder="1" applyAlignment="1">
      <alignment horizontal="right" vertical="center" indent="1"/>
    </xf>
    <xf numFmtId="0" fontId="22" fillId="0" borderId="11" xfId="2" applyFont="1" applyBorder="1" applyAlignment="1">
      <alignment horizontal="center" vertical="center"/>
    </xf>
    <xf numFmtId="0" fontId="17" fillId="0" borderId="11" xfId="2" applyFont="1" applyBorder="1" applyAlignment="1">
      <alignment horizontal="center" vertical="center"/>
    </xf>
    <xf numFmtId="49" fontId="23" fillId="0" borderId="19" xfId="2" applyNumberFormat="1" applyFont="1" applyBorder="1" applyAlignment="1">
      <alignment horizontal="center" vertical="center"/>
    </xf>
    <xf numFmtId="49" fontId="24" fillId="0" borderId="20" xfId="2" applyNumberFormat="1" applyFont="1" applyBorder="1" applyAlignment="1">
      <alignment horizontal="center" vertical="center"/>
    </xf>
    <xf numFmtId="49" fontId="22" fillId="0" borderId="11" xfId="2" applyNumberFormat="1" applyFont="1" applyBorder="1" applyAlignment="1">
      <alignment horizontal="center" vertical="center"/>
    </xf>
    <xf numFmtId="0" fontId="25" fillId="0" borderId="11" xfId="2" applyFont="1" applyBorder="1" applyAlignment="1">
      <alignment horizontal="center" vertical="center"/>
    </xf>
    <xf numFmtId="0" fontId="33" fillId="0" borderId="0" xfId="0" applyFont="1">
      <alignment vertical="center"/>
    </xf>
    <xf numFmtId="0" fontId="34" fillId="0" borderId="15" xfId="3" applyFont="1" applyBorder="1" applyAlignment="1">
      <alignment horizontal="center" vertical="center"/>
    </xf>
    <xf numFmtId="0" fontId="20" fillId="0" borderId="0" xfId="2" applyFont="1">
      <alignment vertical="center"/>
    </xf>
    <xf numFmtId="49" fontId="15" fillId="0" borderId="0" xfId="0" applyNumberFormat="1" applyFont="1" applyAlignment="1">
      <alignment horizontal="center" vertical="center" shrinkToFit="1"/>
    </xf>
    <xf numFmtId="49" fontId="25" fillId="0" borderId="0" xfId="0" applyNumberFormat="1" applyFont="1" applyAlignment="1">
      <alignment horizontal="left" vertical="center" shrinkToFit="1"/>
    </xf>
    <xf numFmtId="49" fontId="13" fillId="0" borderId="0" xfId="0" applyNumberFormat="1" applyFont="1" applyAlignment="1">
      <alignment horizontal="left" vertical="center"/>
    </xf>
    <xf numFmtId="49" fontId="41" fillId="0" borderId="0" xfId="0" applyNumberFormat="1" applyFont="1">
      <alignment vertical="center"/>
    </xf>
    <xf numFmtId="0" fontId="43" fillId="0" borderId="0" xfId="4" applyFont="1">
      <alignment vertical="center"/>
    </xf>
    <xf numFmtId="0" fontId="45" fillId="0" borderId="0" xfId="10" applyFont="1">
      <alignment vertical="center"/>
    </xf>
    <xf numFmtId="0" fontId="43" fillId="0" borderId="0" xfId="4" applyFont="1" applyAlignment="1">
      <alignment horizontal="center" vertical="center"/>
    </xf>
    <xf numFmtId="0" fontId="37" fillId="0" borderId="21" xfId="0" applyFont="1" applyBorder="1" applyAlignment="1">
      <alignment horizontal="center" vertical="center"/>
    </xf>
    <xf numFmtId="0" fontId="37" fillId="0" borderId="9" xfId="0" applyFont="1" applyBorder="1" applyAlignment="1">
      <alignment horizontal="center" vertical="center"/>
    </xf>
    <xf numFmtId="0" fontId="36" fillId="0" borderId="0" xfId="3" applyFont="1" applyAlignment="1">
      <alignment horizontal="left" vertical="center" indent="1"/>
    </xf>
    <xf numFmtId="0" fontId="36" fillId="0" borderId="0" xfId="3" applyFont="1">
      <alignment vertical="center"/>
    </xf>
    <xf numFmtId="0" fontId="35" fillId="0" borderId="0" xfId="3" applyFont="1">
      <alignment vertical="center"/>
    </xf>
    <xf numFmtId="0" fontId="35" fillId="0" borderId="26" xfId="3" applyFont="1" applyBorder="1" applyAlignment="1">
      <alignment horizontal="center" vertical="center" shrinkToFit="1"/>
    </xf>
    <xf numFmtId="0" fontId="35" fillId="0" borderId="28" xfId="3" applyFont="1" applyBorder="1" applyAlignment="1">
      <alignment horizontal="center" vertical="center" shrinkToFit="1"/>
    </xf>
    <xf numFmtId="0" fontId="33" fillId="0" borderId="29" xfId="0" applyFont="1" applyBorder="1">
      <alignment vertical="center"/>
    </xf>
    <xf numFmtId="0" fontId="34" fillId="0" borderId="30" xfId="3" applyFont="1" applyBorder="1" applyAlignment="1">
      <alignment horizontal="center" vertical="center"/>
    </xf>
    <xf numFmtId="0" fontId="36" fillId="0" borderId="31" xfId="3" applyFont="1" applyBorder="1">
      <alignment vertical="center"/>
    </xf>
    <xf numFmtId="0" fontId="36" fillId="0" borderId="30" xfId="3" applyFont="1" applyBorder="1">
      <alignment vertical="center"/>
    </xf>
    <xf numFmtId="0" fontId="33" fillId="0" borderId="34" xfId="0" applyFont="1" applyBorder="1">
      <alignment vertical="center"/>
    </xf>
    <xf numFmtId="0" fontId="33" fillId="0" borderId="35" xfId="0" applyFont="1" applyBorder="1">
      <alignment vertical="center"/>
    </xf>
    <xf numFmtId="0" fontId="36" fillId="0" borderId="34" xfId="3" applyFont="1" applyBorder="1">
      <alignment vertical="center"/>
    </xf>
    <xf numFmtId="0" fontId="36" fillId="0" borderId="35" xfId="3" applyFont="1" applyBorder="1">
      <alignment vertical="center"/>
    </xf>
    <xf numFmtId="0" fontId="37" fillId="0" borderId="36" xfId="0" applyFont="1" applyBorder="1" applyAlignment="1">
      <alignment horizontal="center" vertical="center"/>
    </xf>
    <xf numFmtId="0" fontId="37" fillId="0" borderId="37" xfId="0" applyFont="1" applyBorder="1" applyAlignment="1">
      <alignment horizontal="center" vertical="center"/>
    </xf>
    <xf numFmtId="0" fontId="36" fillId="0" borderId="21" xfId="3" applyFont="1" applyBorder="1" applyAlignment="1">
      <alignment horizontal="left" vertical="center" indent="1"/>
    </xf>
    <xf numFmtId="0" fontId="36" fillId="0" borderId="9" xfId="3" applyFont="1" applyBorder="1" applyAlignment="1">
      <alignment horizontal="left" vertical="center" indent="1"/>
    </xf>
    <xf numFmtId="0" fontId="36" fillId="0" borderId="36" xfId="3" applyFont="1" applyBorder="1" applyAlignment="1">
      <alignment horizontal="left" vertical="center" indent="1"/>
    </xf>
    <xf numFmtId="0" fontId="36" fillId="0" borderId="37" xfId="3" applyFont="1" applyBorder="1" applyAlignment="1">
      <alignment horizontal="left" vertical="center" indent="1"/>
    </xf>
    <xf numFmtId="0" fontId="36" fillId="0" borderId="38" xfId="3" applyFont="1" applyBorder="1" applyAlignment="1">
      <alignment horizontal="left" vertical="center" indent="1"/>
    </xf>
    <xf numFmtId="0" fontId="36" fillId="0" borderId="10" xfId="3" applyFont="1" applyBorder="1" applyAlignment="1">
      <alignment horizontal="left" vertical="center" indent="1"/>
    </xf>
    <xf numFmtId="0" fontId="36" fillId="0" borderId="22" xfId="3" applyFont="1" applyBorder="1" applyAlignment="1">
      <alignment horizontal="left" vertical="center" indent="1"/>
    </xf>
    <xf numFmtId="0" fontId="36" fillId="0" borderId="23" xfId="3" applyFont="1" applyBorder="1" applyAlignment="1">
      <alignment horizontal="left" vertical="center" indent="1"/>
    </xf>
    <xf numFmtId="0" fontId="33" fillId="0" borderId="39" xfId="0" applyFont="1" applyBorder="1">
      <alignment vertical="center"/>
    </xf>
    <xf numFmtId="0" fontId="49" fillId="0" borderId="40" xfId="0" applyFont="1" applyBorder="1" applyAlignment="1">
      <alignment horizontal="centerContinuous" vertical="center"/>
    </xf>
    <xf numFmtId="0" fontId="49" fillId="0" borderId="41" xfId="0" applyFont="1" applyBorder="1" applyAlignment="1">
      <alignment horizontal="centerContinuous" vertical="center"/>
    </xf>
    <xf numFmtId="0" fontId="49" fillId="0" borderId="42" xfId="0" applyFont="1" applyBorder="1" applyAlignment="1">
      <alignment horizontal="centerContinuous" vertical="center"/>
    </xf>
    <xf numFmtId="0" fontId="12" fillId="0" borderId="0" xfId="7" applyFont="1">
      <alignment vertical="center"/>
    </xf>
    <xf numFmtId="180" fontId="10" fillId="0" borderId="0" xfId="0" applyNumberFormat="1" applyFont="1">
      <alignment vertical="center"/>
    </xf>
    <xf numFmtId="0" fontId="33" fillId="0" borderId="44" xfId="0" applyFont="1" applyBorder="1">
      <alignment vertical="center"/>
    </xf>
    <xf numFmtId="0" fontId="33" fillId="0" borderId="45" xfId="0" applyFont="1" applyBorder="1">
      <alignment vertical="center"/>
    </xf>
    <xf numFmtId="0" fontId="35" fillId="0" borderId="46" xfId="3" applyFont="1" applyBorder="1" applyAlignment="1">
      <alignment horizontal="center" vertical="center" shrinkToFit="1"/>
    </xf>
    <xf numFmtId="0" fontId="34" fillId="0" borderId="48" xfId="3" applyFont="1" applyBorder="1" applyAlignment="1">
      <alignment horizontal="center" vertical="center"/>
    </xf>
    <xf numFmtId="0" fontId="33" fillId="0" borderId="49" xfId="0" applyFont="1" applyBorder="1">
      <alignment vertical="center"/>
    </xf>
    <xf numFmtId="0" fontId="33" fillId="0" borderId="50" xfId="0" applyFont="1" applyBorder="1">
      <alignment vertical="center"/>
    </xf>
    <xf numFmtId="0" fontId="33" fillId="0" borderId="51" xfId="0" applyFont="1" applyBorder="1">
      <alignment vertical="center"/>
    </xf>
    <xf numFmtId="0" fontId="33" fillId="0" borderId="52" xfId="0" applyFont="1" applyBorder="1">
      <alignment vertical="center"/>
    </xf>
    <xf numFmtId="0" fontId="36" fillId="0" borderId="53" xfId="3" applyFont="1" applyBorder="1">
      <alignment vertical="center"/>
    </xf>
    <xf numFmtId="0" fontId="35" fillId="0" borderId="54" xfId="3" applyFont="1" applyBorder="1" applyAlignment="1">
      <alignment horizontal="center" vertical="center" shrinkToFit="1"/>
    </xf>
    <xf numFmtId="0" fontId="36" fillId="0" borderId="55" xfId="3" applyFont="1" applyBorder="1">
      <alignment vertical="center"/>
    </xf>
    <xf numFmtId="0" fontId="35" fillId="0" borderId="56" xfId="3" applyFont="1" applyBorder="1" applyAlignment="1">
      <alignment horizontal="center" vertical="center" shrinkToFit="1"/>
    </xf>
    <xf numFmtId="0" fontId="35" fillId="0" borderId="25" xfId="3" applyFont="1" applyBorder="1" applyAlignment="1">
      <alignment horizontal="center" vertical="center" shrinkToFit="1"/>
    </xf>
    <xf numFmtId="0" fontId="42" fillId="5" borderId="43" xfId="11" applyFont="1" applyFill="1" applyBorder="1" applyAlignment="1">
      <alignment horizontal="center" vertical="center" wrapText="1" shrinkToFit="1"/>
    </xf>
    <xf numFmtId="0" fontId="42" fillId="5" borderId="43" xfId="11" applyFont="1" applyFill="1" applyBorder="1" applyAlignment="1">
      <alignment horizontal="center" vertical="center" shrinkToFit="1"/>
    </xf>
    <xf numFmtId="0" fontId="43" fillId="0" borderId="43" xfId="11" applyFont="1" applyBorder="1" applyAlignment="1">
      <alignment horizontal="center" vertical="center" shrinkToFit="1"/>
    </xf>
    <xf numFmtId="0" fontId="43" fillId="0" borderId="43" xfId="11" applyFont="1" applyBorder="1" applyAlignment="1">
      <alignment horizontal="left" vertical="center" shrinkToFit="1"/>
    </xf>
    <xf numFmtId="0" fontId="43" fillId="6" borderId="43" xfId="11" applyFont="1" applyFill="1" applyBorder="1" applyAlignment="1">
      <alignment horizontal="center" vertical="center" shrinkToFit="1"/>
    </xf>
    <xf numFmtId="0" fontId="43" fillId="6" borderId="43" xfId="11" applyFont="1" applyFill="1" applyBorder="1" applyAlignment="1">
      <alignment horizontal="left" vertical="center" shrinkToFit="1"/>
    </xf>
    <xf numFmtId="0" fontId="43" fillId="7" borderId="43" xfId="11" applyFont="1" applyFill="1" applyBorder="1" applyAlignment="1">
      <alignment horizontal="left" vertical="center" shrinkToFit="1"/>
    </xf>
    <xf numFmtId="0" fontId="43" fillId="7" borderId="43" xfId="11" applyFont="1" applyFill="1" applyBorder="1" applyAlignment="1">
      <alignment horizontal="center" vertical="center" shrinkToFit="1"/>
    </xf>
    <xf numFmtId="0" fontId="0" fillId="0" borderId="0" xfId="0" applyAlignment="1">
      <alignment horizontal="center" vertical="center"/>
    </xf>
    <xf numFmtId="0" fontId="18" fillId="0" borderId="0" xfId="2" applyFont="1" applyAlignment="1">
      <alignment vertical="center" shrinkToFit="1"/>
    </xf>
    <xf numFmtId="0" fontId="7" fillId="0" borderId="28" xfId="3" applyBorder="1" applyAlignment="1">
      <alignment horizontal="center" vertical="center"/>
    </xf>
    <xf numFmtId="0" fontId="50" fillId="0" borderId="43" xfId="3" applyFont="1" applyBorder="1" applyAlignment="1">
      <alignment horizontal="center" vertical="center"/>
    </xf>
    <xf numFmtId="0" fontId="3" fillId="0" borderId="43" xfId="3" applyFont="1" applyBorder="1" applyAlignment="1">
      <alignment horizontal="center" vertical="center"/>
    </xf>
    <xf numFmtId="0" fontId="0" fillId="0" borderId="30" xfId="0" applyBorder="1" applyAlignment="1">
      <alignment horizontal="center" vertical="center"/>
    </xf>
    <xf numFmtId="0" fontId="51" fillId="0" borderId="43" xfId="3" applyFont="1" applyBorder="1" applyAlignment="1">
      <alignment horizontal="center" vertical="center"/>
    </xf>
    <xf numFmtId="0" fontId="0" fillId="0" borderId="43" xfId="0" applyBorder="1" applyAlignment="1">
      <alignment horizontal="center" vertical="center"/>
    </xf>
    <xf numFmtId="0" fontId="7" fillId="0" borderId="25" xfId="3" applyBorder="1" applyAlignment="1">
      <alignment horizontal="center" vertical="center"/>
    </xf>
    <xf numFmtId="0" fontId="50" fillId="0" borderId="24" xfId="3" applyFont="1" applyBorder="1" applyAlignment="1">
      <alignment horizontal="center" vertical="center"/>
    </xf>
    <xf numFmtId="0" fontId="0" fillId="0" borderId="58" xfId="0" applyBorder="1" applyAlignment="1">
      <alignment horizontal="center" vertical="center"/>
    </xf>
    <xf numFmtId="0" fontId="7" fillId="0" borderId="59" xfId="3" applyBorder="1" applyAlignment="1">
      <alignment horizontal="center" vertical="center"/>
    </xf>
    <xf numFmtId="0" fontId="50" fillId="0" borderId="60" xfId="3" applyFont="1" applyBorder="1" applyAlignment="1">
      <alignment horizontal="center" vertical="center"/>
    </xf>
    <xf numFmtId="0" fontId="51" fillId="0" borderId="60" xfId="3" applyFont="1" applyBorder="1" applyAlignment="1">
      <alignment horizontal="center" vertical="center"/>
    </xf>
    <xf numFmtId="0" fontId="3" fillId="0" borderId="60" xfId="3" applyFont="1" applyBorder="1" applyAlignment="1">
      <alignment horizontal="center" vertical="center"/>
    </xf>
    <xf numFmtId="0" fontId="0" fillId="0" borderId="61" xfId="0" applyBorder="1" applyAlignment="1">
      <alignment horizontal="center" vertical="center"/>
    </xf>
    <xf numFmtId="0" fontId="7" fillId="0" borderId="62" xfId="3" applyBorder="1" applyAlignment="1">
      <alignment horizontal="center" vertical="center"/>
    </xf>
    <xf numFmtId="0" fontId="0" fillId="0" borderId="63" xfId="3" applyFont="1"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33" xfId="0" applyBorder="1" applyAlignment="1">
      <alignment horizontal="center" vertical="center"/>
    </xf>
    <xf numFmtId="0" fontId="0" fillId="0" borderId="53" xfId="0" applyBorder="1" applyAlignment="1">
      <alignment horizontal="center" vertical="center"/>
    </xf>
    <xf numFmtId="0" fontId="0" fillId="0" borderId="24" xfId="3" applyFont="1" applyBorder="1" applyAlignment="1">
      <alignment horizontal="center" vertical="center"/>
    </xf>
    <xf numFmtId="0" fontId="3" fillId="0" borderId="24" xfId="3" applyFont="1" applyBorder="1" applyAlignment="1">
      <alignment horizontal="center" vertical="center"/>
    </xf>
    <xf numFmtId="0" fontId="0" fillId="0" borderId="65" xfId="0" applyBorder="1" applyAlignment="1">
      <alignment horizontal="center" vertical="center"/>
    </xf>
    <xf numFmtId="0" fontId="52" fillId="0" borderId="66" xfId="0" applyFont="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7" fillId="0" borderId="63" xfId="3" applyBorder="1" applyAlignment="1">
      <alignment horizontal="center" vertical="center"/>
    </xf>
    <xf numFmtId="0" fontId="0" fillId="0" borderId="0" xfId="0" applyAlignment="1">
      <alignment horizontal="right" vertical="center"/>
    </xf>
    <xf numFmtId="49" fontId="16" fillId="0" borderId="0" xfId="0" applyNumberFormat="1" applyFont="1" applyAlignment="1">
      <alignment horizontal="center" vertical="center"/>
    </xf>
    <xf numFmtId="49" fontId="10" fillId="0" borderId="0" xfId="0" applyNumberFormat="1" applyFont="1" applyAlignment="1">
      <alignment horizontal="left" vertical="center"/>
    </xf>
    <xf numFmtId="49" fontId="10" fillId="0" borderId="0" xfId="0" applyNumberFormat="1" applyFont="1" applyAlignment="1">
      <alignment horizontal="left" vertical="center" wrapText="1"/>
    </xf>
    <xf numFmtId="49" fontId="10" fillId="0" borderId="0" xfId="6" applyNumberFormat="1" applyFont="1" applyAlignment="1">
      <alignment horizontal="center" vertical="center"/>
    </xf>
    <xf numFmtId="176" fontId="12" fillId="0" borderId="0" xfId="8" applyNumberFormat="1" applyFont="1" applyAlignment="1">
      <alignment horizontal="distributed" vertical="center"/>
    </xf>
    <xf numFmtId="178" fontId="10" fillId="0" borderId="0" xfId="0" applyNumberFormat="1" applyFont="1" applyAlignment="1">
      <alignment horizontal="distributed" vertical="center"/>
    </xf>
    <xf numFmtId="49" fontId="10" fillId="0" borderId="0" xfId="0" applyNumberFormat="1" applyFont="1">
      <alignment vertical="center"/>
    </xf>
    <xf numFmtId="177"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40" fillId="0" borderId="0" xfId="0" applyNumberFormat="1" applyFont="1" applyAlignment="1">
      <alignment horizontal="center" vertical="center" shrinkToFit="1"/>
    </xf>
    <xf numFmtId="49" fontId="41" fillId="0" borderId="0" xfId="0" applyNumberFormat="1" applyFont="1" applyAlignment="1">
      <alignment horizontal="center" vertical="center"/>
    </xf>
    <xf numFmtId="49" fontId="10" fillId="0" borderId="0" xfId="0" applyNumberFormat="1" applyFont="1" applyAlignment="1">
      <alignment horizontal="distributed" vertical="center"/>
    </xf>
    <xf numFmtId="49" fontId="15" fillId="0" borderId="0" xfId="0" applyNumberFormat="1" applyFont="1" applyAlignment="1">
      <alignment horizontal="center" vertical="center" shrinkToFit="1"/>
    </xf>
    <xf numFmtId="49" fontId="10" fillId="0" borderId="0" xfId="0" applyNumberFormat="1" applyFont="1" applyAlignment="1">
      <alignment horizontal="center"/>
    </xf>
    <xf numFmtId="49" fontId="13" fillId="0" borderId="0" xfId="0" applyNumberFormat="1" applyFont="1" applyAlignment="1">
      <alignment horizontal="left" vertical="center" wrapText="1"/>
    </xf>
    <xf numFmtId="180" fontId="10" fillId="0" borderId="0" xfId="0" applyNumberFormat="1" applyFont="1" applyAlignment="1">
      <alignment horizontal="left" vertical="center"/>
    </xf>
    <xf numFmtId="0" fontId="10" fillId="0" borderId="0" xfId="0" applyFont="1" applyAlignment="1">
      <alignment horizontal="center" vertical="center"/>
    </xf>
    <xf numFmtId="181" fontId="6" fillId="0" borderId="0" xfId="0" applyNumberFormat="1" applyFont="1" applyAlignment="1">
      <alignment horizontal="left" vertical="center"/>
    </xf>
    <xf numFmtId="49" fontId="9" fillId="0" borderId="0" xfId="5" applyNumberFormat="1" applyFill="1" applyAlignment="1" applyProtection="1">
      <alignment horizontal="center" vertical="center"/>
    </xf>
    <xf numFmtId="0" fontId="9" fillId="0" borderId="0" xfId="5" applyFill="1" applyAlignment="1">
      <alignment horizontal="center" vertical="center"/>
    </xf>
    <xf numFmtId="0" fontId="11" fillId="0" borderId="0" xfId="7" applyFont="1" applyAlignment="1">
      <alignment horizontal="center" vertical="center"/>
    </xf>
    <xf numFmtId="179" fontId="10" fillId="0" borderId="0" xfId="0" applyNumberFormat="1" applyFont="1" applyAlignment="1">
      <alignment horizontal="center" vertical="center"/>
    </xf>
    <xf numFmtId="49" fontId="10" fillId="0" borderId="0" xfId="1" applyNumberFormat="1" applyFont="1" applyAlignment="1">
      <alignment horizontal="left" vertical="center"/>
    </xf>
    <xf numFmtId="49" fontId="17" fillId="0" borderId="6" xfId="2" applyNumberFormat="1" applyFont="1" applyBorder="1" applyAlignment="1">
      <alignment horizontal="center" vertical="center"/>
    </xf>
    <xf numFmtId="49" fontId="17" fillId="0" borderId="7" xfId="2" applyNumberFormat="1" applyFont="1" applyBorder="1" applyAlignment="1">
      <alignment horizontal="center" vertical="center"/>
    </xf>
    <xf numFmtId="0" fontId="17" fillId="0" borderId="17" xfId="2" applyFont="1" applyBorder="1" applyAlignment="1">
      <alignment horizontal="center" vertical="center"/>
    </xf>
    <xf numFmtId="0" fontId="17" fillId="0" borderId="14" xfId="2" applyFont="1" applyBorder="1" applyAlignment="1">
      <alignment horizontal="center" vertical="center"/>
    </xf>
    <xf numFmtId="0" fontId="27" fillId="3" borderId="12" xfId="2" applyFont="1" applyFill="1" applyBorder="1" applyAlignment="1">
      <alignment horizontal="center" vertical="center"/>
    </xf>
    <xf numFmtId="0" fontId="27" fillId="3" borderId="13" xfId="2" applyFont="1" applyFill="1" applyBorder="1" applyAlignment="1">
      <alignment horizontal="center" vertical="center"/>
    </xf>
    <xf numFmtId="49" fontId="17" fillId="0" borderId="4" xfId="2" applyNumberFormat="1" applyFont="1" applyBorder="1" applyAlignment="1">
      <alignment horizontal="center" vertical="center"/>
    </xf>
    <xf numFmtId="49" fontId="17" fillId="0" borderId="5" xfId="2" applyNumberFormat="1" applyFont="1" applyBorder="1" applyAlignment="1">
      <alignment horizontal="center" vertical="center"/>
    </xf>
    <xf numFmtId="0" fontId="18" fillId="0" borderId="0" xfId="2" applyFont="1" applyAlignment="1">
      <alignment horizontal="center" vertical="center" shrinkToFit="1"/>
    </xf>
    <xf numFmtId="0" fontId="20" fillId="2" borderId="0" xfId="2" applyFont="1" applyFill="1" applyAlignment="1">
      <alignment horizontal="center" vertical="center"/>
    </xf>
    <xf numFmtId="0" fontId="47" fillId="0" borderId="41" xfId="3" applyFont="1" applyBorder="1" applyAlignment="1">
      <alignment horizontal="center" vertical="center"/>
    </xf>
    <xf numFmtId="0" fontId="35" fillId="0" borderId="28" xfId="3" applyFont="1" applyBorder="1" applyAlignment="1">
      <alignment horizontal="center" vertical="center"/>
    </xf>
    <xf numFmtId="0" fontId="36" fillId="0" borderId="43" xfId="3" applyFont="1" applyBorder="1" applyAlignment="1">
      <alignment horizontal="center" vertical="center"/>
    </xf>
    <xf numFmtId="0" fontId="35" fillId="0" borderId="32" xfId="3" applyFont="1" applyBorder="1" applyAlignment="1">
      <alignment horizontal="center" vertical="center"/>
    </xf>
    <xf numFmtId="0" fontId="36" fillId="0" borderId="33" xfId="3" applyFont="1" applyBorder="1" applyAlignment="1">
      <alignment horizontal="center" vertical="center"/>
    </xf>
    <xf numFmtId="0" fontId="35" fillId="0" borderId="25" xfId="3" applyFont="1" applyBorder="1" applyAlignment="1">
      <alignment horizontal="center" vertical="center"/>
    </xf>
    <xf numFmtId="0" fontId="36" fillId="0" borderId="24" xfId="3" applyFont="1" applyBorder="1" applyAlignment="1">
      <alignment horizontal="center" vertical="center"/>
    </xf>
    <xf numFmtId="49" fontId="46" fillId="0" borderId="0" xfId="0" applyNumberFormat="1" applyFont="1" applyAlignment="1">
      <alignment horizontal="center" vertical="center" shrinkToFit="1"/>
    </xf>
    <xf numFmtId="0" fontId="46" fillId="0" borderId="0" xfId="0" applyFont="1" applyAlignment="1">
      <alignment horizontal="center" vertical="center" shrinkToFit="1"/>
    </xf>
    <xf numFmtId="0" fontId="47" fillId="0" borderId="0" xfId="3" applyFont="1" applyAlignment="1">
      <alignment horizontal="center" vertical="center" wrapText="1"/>
    </xf>
    <xf numFmtId="0" fontId="47" fillId="0" borderId="0" xfId="3" applyFont="1" applyAlignment="1">
      <alignment horizontal="center" vertical="center"/>
    </xf>
    <xf numFmtId="0" fontId="39" fillId="8" borderId="57" xfId="3" applyFont="1" applyFill="1" applyBorder="1" applyAlignment="1">
      <alignment horizontal="center" vertical="center" shrinkToFit="1"/>
    </xf>
    <xf numFmtId="0" fontId="39" fillId="8" borderId="68" xfId="3" applyFont="1" applyFill="1" applyBorder="1" applyAlignment="1">
      <alignment horizontal="center" vertical="center" shrinkToFit="1"/>
    </xf>
    <xf numFmtId="0" fontId="39" fillId="8" borderId="69" xfId="3" applyFont="1" applyFill="1" applyBorder="1" applyAlignment="1">
      <alignment horizontal="center" vertical="center" shrinkToFit="1"/>
    </xf>
    <xf numFmtId="0" fontId="34" fillId="0" borderId="47" xfId="3" applyFont="1" applyBorder="1">
      <alignment vertical="center"/>
    </xf>
    <xf numFmtId="0" fontId="34" fillId="0" borderId="43" xfId="3" applyFont="1" applyBorder="1" applyAlignment="1">
      <alignment horizontal="center" vertical="center"/>
    </xf>
    <xf numFmtId="0" fontId="38" fillId="4" borderId="57" xfId="3" applyFont="1" applyFill="1" applyBorder="1" applyAlignment="1">
      <alignment horizontal="center" vertical="center" shrinkToFit="1"/>
    </xf>
    <xf numFmtId="0" fontId="38" fillId="4" borderId="68" xfId="3" applyFont="1" applyFill="1" applyBorder="1" applyAlignment="1">
      <alignment horizontal="center" vertical="center" shrinkToFit="1"/>
    </xf>
    <xf numFmtId="0" fontId="38" fillId="4" borderId="69" xfId="3" applyFont="1" applyFill="1" applyBorder="1" applyAlignment="1">
      <alignment horizontal="center" vertical="center" shrinkToFit="1"/>
    </xf>
    <xf numFmtId="0" fontId="34" fillId="0" borderId="27" xfId="3" applyFont="1" applyBorder="1">
      <alignment vertical="center"/>
    </xf>
    <xf numFmtId="0" fontId="34" fillId="0" borderId="1" xfId="3" applyFont="1" applyBorder="1" applyAlignment="1">
      <alignment horizontal="center" vertical="center"/>
    </xf>
    <xf numFmtId="0" fontId="38" fillId="3" borderId="57" xfId="3" applyFont="1" applyFill="1" applyBorder="1" applyAlignment="1">
      <alignment horizontal="center" vertical="center" shrinkToFit="1"/>
    </xf>
    <xf numFmtId="0" fontId="38" fillId="3" borderId="68" xfId="3" applyFont="1" applyFill="1" applyBorder="1" applyAlignment="1">
      <alignment horizontal="center" vertical="center" shrinkToFit="1"/>
    </xf>
    <xf numFmtId="0" fontId="38" fillId="3" borderId="69" xfId="3" applyFont="1" applyFill="1" applyBorder="1" applyAlignment="1">
      <alignment horizontal="center" vertical="center" shrinkToFit="1"/>
    </xf>
    <xf numFmtId="0" fontId="6" fillId="0" borderId="0" xfId="0" applyFont="1">
      <alignment vertical="center"/>
    </xf>
    <xf numFmtId="0" fontId="22" fillId="0" borderId="70" xfId="2" applyFont="1" applyBorder="1" applyAlignment="1">
      <alignment horizontal="center" vertical="center"/>
    </xf>
    <xf numFmtId="0" fontId="22" fillId="0" borderId="71" xfId="2" applyFont="1" applyBorder="1" applyAlignment="1">
      <alignment horizontal="center" vertical="center"/>
    </xf>
    <xf numFmtId="5" fontId="22" fillId="0" borderId="46" xfId="2" applyNumberFormat="1" applyFont="1" applyBorder="1" applyAlignment="1">
      <alignment horizontal="center" vertical="center"/>
    </xf>
    <xf numFmtId="5" fontId="22" fillId="0" borderId="48" xfId="2" applyNumberFormat="1" applyFont="1" applyBorder="1" applyAlignment="1">
      <alignment horizontal="right" vertical="center" indent="1"/>
    </xf>
    <xf numFmtId="5" fontId="22" fillId="0" borderId="32" xfId="2" applyNumberFormat="1" applyFont="1" applyBorder="1" applyAlignment="1">
      <alignment horizontal="center" vertical="center"/>
    </xf>
    <xf numFmtId="5" fontId="22" fillId="0" borderId="53" xfId="2" applyNumberFormat="1" applyFont="1" applyBorder="1" applyAlignment="1">
      <alignment horizontal="right" vertical="center" indent="1"/>
    </xf>
  </cellXfs>
  <cellStyles count="12">
    <cellStyle name="ハイパーリンク" xfId="5" builtinId="8"/>
    <cellStyle name="標準" xfId="0" builtinId="0"/>
    <cellStyle name="標準 2" xfId="7" xr:uid="{00000000-0005-0000-0000-000002000000}"/>
    <cellStyle name="標準 2 2" xfId="11" xr:uid="{00000000-0005-0000-0000-000003000000}"/>
    <cellStyle name="標準 2 3" xfId="8" xr:uid="{00000000-0005-0000-0000-000004000000}"/>
    <cellStyle name="標準 5 2" xfId="10" xr:uid="{00000000-0005-0000-0000-000005000000}"/>
    <cellStyle name="標準_2_1_08若葉_要項" xfId="3" xr:uid="{00000000-0005-0000-0000-000006000000}"/>
    <cellStyle name="標準_3_1_08ＡＢＣ選考会_要項" xfId="2" xr:uid="{00000000-0005-0000-0000-000007000000}"/>
    <cellStyle name="標準_4_ダブルス_要項" xfId="9" xr:uid="{00000000-0005-0000-0000-000008000000}"/>
    <cellStyle name="標準_Book1" xfId="4" xr:uid="{00000000-0005-0000-0000-000009000000}"/>
    <cellStyle name="標準_h19syusaiyoko" xfId="1" xr:uid="{00000000-0005-0000-0000-00000A000000}"/>
    <cellStyle name="標準_要項" xfId="6" xr:uid="{00000000-0005-0000-0000-00000B000000}"/>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6" Type="http://schemas.openxmlformats.org/officeDocument/2006/relationships/printerSettings" Target="../printerSettings/printerSettings2.bin"/><Relationship Id="rId5" Type="http://schemas.openxmlformats.org/officeDocument/2006/relationships/hyperlink" Target="mailto:gifu_syoubad@gifu-badminton.com" TargetMode="External"/><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
  <sheetViews>
    <sheetView workbookViewId="0"/>
  </sheetViews>
  <sheetFormatPr defaultColWidth="8.75" defaultRowHeight="13.5"/>
  <cols>
    <col min="1" max="1" width="10.75" style="33" customWidth="1"/>
    <col min="2" max="16384" width="8.75" style="33"/>
  </cols>
  <sheetData>
    <row r="2" spans="1:2">
      <c r="A2" s="41">
        <v>45724</v>
      </c>
      <c r="B2" s="42" t="s">
        <v>102</v>
      </c>
    </row>
    <row r="3" spans="1:2">
      <c r="A3" s="41"/>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C125"/>
  <sheetViews>
    <sheetView tabSelected="1" zoomScaleNormal="100" zoomScaleSheetLayoutView="100" workbookViewId="0">
      <selection activeCell="BD1" sqref="BD1"/>
    </sheetView>
  </sheetViews>
  <sheetFormatPr defaultColWidth="2.125" defaultRowHeight="17.25" customHeight="1"/>
  <cols>
    <col min="1" max="1" width="3.125" style="25" customWidth="1"/>
    <col min="2" max="2" width="0.75" style="4" customWidth="1"/>
    <col min="3" max="3" width="10.625" style="28" customWidth="1"/>
    <col min="4" max="4" width="0.75" style="4" customWidth="1"/>
    <col min="5" max="55" width="1.625" style="4" customWidth="1"/>
    <col min="56" max="16384" width="2.125" style="4"/>
  </cols>
  <sheetData>
    <row r="1" spans="1:55" ht="28.15" customHeight="1">
      <c r="A1" s="162" t="s">
        <v>249</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row>
    <row r="2" spans="1:55" s="30" customFormat="1" ht="25.15" customHeight="1">
      <c r="A2" s="162" t="s">
        <v>190</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row>
    <row r="3" spans="1:55" ht="15" customHeight="1">
      <c r="A3" s="23"/>
      <c r="B3" s="1"/>
      <c r="C3" s="26"/>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W3" s="169">
        <f>改訂履歴!$A$2</f>
        <v>45724</v>
      </c>
      <c r="AX3" s="169"/>
      <c r="AY3" s="169"/>
      <c r="AZ3" s="169"/>
      <c r="BA3" s="169"/>
      <c r="BB3" s="169"/>
      <c r="BC3" s="169"/>
    </row>
    <row r="4" spans="1:55" ht="10.15" customHeight="1">
      <c r="A4" s="23"/>
      <c r="B4" s="1"/>
      <c r="C4" s="26"/>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43"/>
      <c r="AM4" s="43"/>
      <c r="AN4" s="43"/>
    </row>
    <row r="5" spans="1:55" ht="19.149999999999999" customHeight="1">
      <c r="A5" s="14" t="s">
        <v>0</v>
      </c>
      <c r="B5" s="45"/>
      <c r="C5" s="46" t="s">
        <v>1</v>
      </c>
      <c r="D5" s="12"/>
      <c r="E5" s="163" t="s">
        <v>2</v>
      </c>
      <c r="F5" s="163"/>
      <c r="G5" s="163"/>
      <c r="H5" s="163"/>
      <c r="I5" s="163"/>
      <c r="J5" s="163"/>
      <c r="K5" s="163"/>
      <c r="L5" s="163"/>
      <c r="M5" s="163"/>
      <c r="N5" s="163"/>
      <c r="O5" s="163"/>
      <c r="P5" s="163"/>
      <c r="Q5" s="163"/>
      <c r="R5" s="12"/>
      <c r="S5" s="12"/>
      <c r="T5" s="12"/>
      <c r="U5" s="12"/>
      <c r="V5" s="12"/>
      <c r="W5" s="12"/>
      <c r="X5" s="12"/>
      <c r="Y5" s="12"/>
      <c r="Z5" s="12"/>
      <c r="AA5" s="12"/>
      <c r="AB5" s="12"/>
      <c r="AC5" s="12"/>
      <c r="AD5" s="12"/>
      <c r="AE5" s="12"/>
      <c r="AF5" s="12"/>
      <c r="AG5" s="12"/>
      <c r="AH5" s="12"/>
      <c r="AI5" s="12"/>
      <c r="AJ5" s="12"/>
      <c r="AK5" s="12"/>
      <c r="AL5" s="12"/>
      <c r="AQ5" s="6"/>
      <c r="AR5" s="6"/>
      <c r="AS5" s="6"/>
    </row>
    <row r="6" spans="1:55" ht="10.15" customHeight="1">
      <c r="A6" s="14"/>
      <c r="B6" s="45"/>
      <c r="C6" s="46"/>
      <c r="D6" s="46"/>
      <c r="E6" s="12"/>
      <c r="F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6"/>
      <c r="AQ6" s="6"/>
      <c r="AR6" s="6"/>
      <c r="AS6" s="6"/>
    </row>
    <row r="7" spans="1:55" ht="19.149999999999999" customHeight="1">
      <c r="A7" s="14" t="s">
        <v>3</v>
      </c>
      <c r="B7" s="45"/>
      <c r="C7" s="46" t="s">
        <v>4</v>
      </c>
      <c r="D7" s="12"/>
      <c r="E7" s="12" t="s">
        <v>5</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6"/>
      <c r="AQ7" s="6"/>
      <c r="AR7" s="6"/>
      <c r="AS7" s="6"/>
    </row>
    <row r="8" spans="1:55" ht="10.15" customHeight="1">
      <c r="A8" s="14"/>
      <c r="B8" s="45"/>
      <c r="C8" s="46"/>
      <c r="D8" s="46"/>
      <c r="E8" s="12"/>
      <c r="F8" s="46"/>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6"/>
      <c r="AQ8" s="6"/>
      <c r="AR8" s="6"/>
      <c r="AS8" s="6"/>
    </row>
    <row r="9" spans="1:55" ht="19.149999999999999" customHeight="1">
      <c r="A9" s="14" t="s">
        <v>6</v>
      </c>
      <c r="B9" s="45"/>
      <c r="C9" s="46" t="s">
        <v>7</v>
      </c>
      <c r="D9" s="12"/>
      <c r="E9" s="163" t="s">
        <v>8</v>
      </c>
      <c r="F9" s="163"/>
      <c r="G9" s="163"/>
      <c r="H9" s="163"/>
      <c r="I9" s="163"/>
      <c r="J9" s="163"/>
      <c r="K9" s="163"/>
      <c r="L9" s="163"/>
      <c r="M9" s="163"/>
      <c r="N9" s="163"/>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6"/>
      <c r="AQ9" s="6"/>
      <c r="AR9" s="6"/>
      <c r="AS9" s="6"/>
    </row>
    <row r="10" spans="1:55" ht="10.15" customHeight="1">
      <c r="A10" s="14"/>
      <c r="B10" s="45"/>
      <c r="C10" s="46"/>
      <c r="D10" s="46"/>
      <c r="E10" s="46"/>
      <c r="F10" s="46"/>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6"/>
      <c r="AQ10" s="6"/>
      <c r="AR10" s="6"/>
      <c r="AS10" s="6"/>
    </row>
    <row r="11" spans="1:55" ht="19.149999999999999" customHeight="1">
      <c r="A11" s="14" t="s">
        <v>9</v>
      </c>
      <c r="B11" s="45"/>
      <c r="C11" s="46" t="s">
        <v>136</v>
      </c>
      <c r="D11" s="12"/>
      <c r="E11" s="166">
        <v>45781</v>
      </c>
      <c r="F11" s="166"/>
      <c r="G11" s="166"/>
      <c r="H11" s="166"/>
      <c r="I11" s="166"/>
      <c r="J11" s="166"/>
      <c r="K11" s="166"/>
      <c r="L11" s="166"/>
      <c r="M11" s="166"/>
      <c r="N11" s="166"/>
      <c r="O11" s="166"/>
      <c r="R11" s="167">
        <v>0.375</v>
      </c>
      <c r="S11" s="167"/>
      <c r="T11" s="167"/>
      <c r="U11" s="167"/>
      <c r="V11" s="167"/>
      <c r="W11" s="12"/>
      <c r="X11" s="12"/>
      <c r="Y11" s="12"/>
      <c r="Z11" s="12"/>
      <c r="AA11" s="12"/>
      <c r="AB11" s="12"/>
      <c r="AC11" s="12"/>
      <c r="AD11" s="12"/>
      <c r="AE11" s="12"/>
      <c r="AF11" s="12"/>
      <c r="AG11" s="12"/>
      <c r="AH11" s="12"/>
      <c r="AI11" s="12"/>
      <c r="AJ11" s="12"/>
      <c r="AK11" s="12"/>
      <c r="AL11" s="12"/>
      <c r="AM11" s="12"/>
      <c r="AN11" s="12"/>
      <c r="AO11" s="12"/>
      <c r="AP11" s="6"/>
      <c r="AQ11" s="6"/>
      <c r="AR11" s="6"/>
      <c r="AS11" s="6"/>
    </row>
    <row r="12" spans="1:55" ht="10.15" customHeight="1">
      <c r="A12" s="14"/>
      <c r="B12" s="45"/>
      <c r="C12" s="46"/>
      <c r="D12" s="46"/>
      <c r="E12" s="46"/>
      <c r="F12" s="46"/>
      <c r="G12" s="45"/>
      <c r="H12" s="45"/>
      <c r="I12" s="12"/>
      <c r="J12" s="14"/>
      <c r="K12" s="12"/>
      <c r="L12" s="14"/>
      <c r="M12" s="12"/>
      <c r="N12" s="14"/>
      <c r="O12" s="12"/>
      <c r="P12" s="44"/>
      <c r="Q12" s="12"/>
      <c r="R12" s="12"/>
      <c r="S12" s="6"/>
      <c r="T12" s="12"/>
      <c r="U12" s="12"/>
      <c r="V12" s="12"/>
      <c r="W12" s="12"/>
      <c r="X12" s="12"/>
      <c r="Y12" s="12"/>
      <c r="Z12" s="12"/>
      <c r="AA12" s="12"/>
      <c r="AB12" s="12"/>
      <c r="AC12" s="12"/>
      <c r="AD12" s="12"/>
      <c r="AE12" s="12"/>
      <c r="AF12" s="12"/>
      <c r="AG12" s="12"/>
      <c r="AH12" s="12"/>
      <c r="AI12" s="12"/>
      <c r="AJ12" s="12"/>
      <c r="AK12" s="12"/>
      <c r="AL12" s="12"/>
      <c r="AM12" s="12"/>
      <c r="AN12" s="12"/>
      <c r="AO12" s="12"/>
      <c r="AP12" s="6"/>
      <c r="AQ12" s="6"/>
      <c r="AR12" s="6"/>
      <c r="AS12" s="6"/>
    </row>
    <row r="13" spans="1:55" ht="19.149999999999999" customHeight="1">
      <c r="A13" s="14" t="s">
        <v>10</v>
      </c>
      <c r="B13" s="45"/>
      <c r="C13" s="46" t="s">
        <v>11</v>
      </c>
      <c r="D13" s="12"/>
      <c r="E13" s="184" t="s">
        <v>12</v>
      </c>
      <c r="F13" s="184"/>
      <c r="G13" s="184"/>
      <c r="H13" s="184"/>
      <c r="I13" s="184"/>
      <c r="J13" s="184"/>
      <c r="K13" s="184"/>
      <c r="L13" s="184"/>
      <c r="M13" s="184"/>
      <c r="N13" s="184"/>
      <c r="O13" s="184"/>
      <c r="P13" s="184"/>
      <c r="Q13" s="184"/>
      <c r="R13" s="12"/>
      <c r="S13" s="12"/>
      <c r="T13" s="8" t="s">
        <v>105</v>
      </c>
      <c r="U13" s="12"/>
      <c r="V13" s="12"/>
      <c r="W13" s="12"/>
      <c r="X13" s="12"/>
      <c r="Y13" s="12"/>
      <c r="Z13" s="12"/>
      <c r="AA13" s="12"/>
      <c r="AB13" s="12"/>
      <c r="AC13" s="12"/>
      <c r="AD13" s="12"/>
      <c r="AE13" s="12"/>
      <c r="AF13" s="12"/>
      <c r="AG13" s="12"/>
      <c r="AH13" s="12"/>
      <c r="AI13" s="12"/>
      <c r="AJ13" s="12"/>
      <c r="AK13" s="12"/>
      <c r="AL13" s="170" t="s">
        <v>106</v>
      </c>
      <c r="AM13" s="170"/>
      <c r="AN13" s="14" t="s">
        <v>107</v>
      </c>
      <c r="AO13" s="170" t="s">
        <v>109</v>
      </c>
      <c r="AP13" s="170"/>
      <c r="AQ13" s="170"/>
      <c r="AR13" s="12" t="s">
        <v>108</v>
      </c>
      <c r="AS13" s="163" t="s">
        <v>110</v>
      </c>
      <c r="AT13" s="163"/>
      <c r="AU13" s="163"/>
      <c r="AV13" s="163"/>
      <c r="AW13" s="163"/>
    </row>
    <row r="14" spans="1:55" ht="10.15" customHeight="1">
      <c r="A14" s="14"/>
      <c r="B14" s="45"/>
      <c r="C14" s="46"/>
      <c r="D14" s="46"/>
      <c r="E14" s="46"/>
      <c r="F14" s="46"/>
      <c r="G14" s="7"/>
      <c r="H14" s="8"/>
      <c r="I14" s="7"/>
      <c r="J14" s="7"/>
      <c r="K14" s="7"/>
      <c r="L14" s="12"/>
      <c r="M14" s="12"/>
      <c r="N14" s="12"/>
      <c r="O14" s="12"/>
      <c r="P14" s="12"/>
      <c r="Q14" s="12"/>
      <c r="R14" s="12"/>
      <c r="S14" s="7"/>
      <c r="T14" s="9"/>
      <c r="U14" s="8"/>
      <c r="V14" s="10"/>
      <c r="W14" s="12"/>
      <c r="X14" s="12"/>
      <c r="Y14" s="12"/>
      <c r="Z14" s="7"/>
      <c r="AA14" s="7"/>
      <c r="AB14" s="12"/>
      <c r="AC14" s="12"/>
      <c r="AD14" s="12"/>
      <c r="AE14" s="12"/>
      <c r="AF14" s="12"/>
      <c r="AG14" s="12"/>
      <c r="AH14" s="12"/>
      <c r="AI14" s="12"/>
      <c r="AJ14" s="12"/>
      <c r="AK14" s="12"/>
      <c r="AL14" s="12"/>
      <c r="AM14" s="12"/>
      <c r="AN14" s="12"/>
      <c r="AO14" s="12"/>
      <c r="AP14" s="6"/>
      <c r="AQ14" s="6"/>
      <c r="AR14" s="6"/>
      <c r="AS14" s="6"/>
    </row>
    <row r="15" spans="1:55" ht="19.149999999999999" customHeight="1">
      <c r="A15" s="14" t="s">
        <v>13</v>
      </c>
      <c r="B15" s="45"/>
      <c r="C15" s="46" t="s">
        <v>14</v>
      </c>
      <c r="D15" s="12"/>
      <c r="E15" s="163" t="s">
        <v>258</v>
      </c>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row>
    <row r="16" spans="1:55" ht="19.149999999999999" customHeight="1">
      <c r="A16" s="14"/>
      <c r="B16" s="45"/>
      <c r="C16" s="46"/>
      <c r="D16" s="12"/>
      <c r="E16" s="170"/>
      <c r="F16" s="170"/>
      <c r="G16" s="163" t="s">
        <v>250</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row>
    <row r="17" spans="1:52" ht="19.149999999999999" customHeight="1">
      <c r="A17" s="14"/>
      <c r="B17" s="45"/>
      <c r="C17" s="46"/>
      <c r="D17" s="12"/>
      <c r="E17" s="163" t="s">
        <v>259</v>
      </c>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row>
    <row r="18" spans="1:52" ht="10.15" customHeight="1">
      <c r="A18" s="14"/>
      <c r="B18" s="45"/>
      <c r="C18" s="46"/>
      <c r="D18" s="46"/>
      <c r="E18" s="46"/>
      <c r="F18" s="46"/>
      <c r="G18" s="45"/>
      <c r="H18" s="45"/>
      <c r="I18" s="12"/>
      <c r="J18" s="12"/>
      <c r="K18" s="12"/>
      <c r="L18" s="12"/>
      <c r="M18" s="45"/>
      <c r="N18" s="45"/>
      <c r="O18" s="12"/>
      <c r="P18" s="12"/>
      <c r="Q18" s="12"/>
      <c r="R18" s="12"/>
      <c r="S18" s="12"/>
      <c r="T18" s="12"/>
      <c r="U18" s="12"/>
      <c r="V18" s="12"/>
      <c r="W18" s="12"/>
      <c r="X18" s="12"/>
      <c r="Y18" s="12"/>
      <c r="Z18" s="12"/>
      <c r="AA18" s="12"/>
      <c r="AB18" s="12"/>
      <c r="AC18" s="12"/>
      <c r="AD18" s="12"/>
      <c r="AE18" s="12"/>
      <c r="AF18" s="12"/>
      <c r="AG18" s="12"/>
      <c r="AH18" s="12"/>
      <c r="AI18" s="12"/>
      <c r="AJ18" s="12"/>
      <c r="AK18" s="12"/>
      <c r="AL18" s="11"/>
      <c r="AM18" s="12"/>
      <c r="AN18" s="12"/>
      <c r="AO18" s="12"/>
      <c r="AP18" s="6"/>
      <c r="AQ18" s="6"/>
      <c r="AR18" s="6"/>
      <c r="AS18" s="6"/>
    </row>
    <row r="19" spans="1:52" ht="19.149999999999999" customHeight="1">
      <c r="A19" s="14" t="s">
        <v>16</v>
      </c>
      <c r="B19" s="45"/>
      <c r="C19" s="46" t="s">
        <v>17</v>
      </c>
      <c r="D19" s="12"/>
      <c r="E19" s="12" t="s">
        <v>251</v>
      </c>
      <c r="F19" s="46"/>
      <c r="H19" s="12"/>
      <c r="I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1"/>
      <c r="AN19" s="12"/>
      <c r="AO19" s="12"/>
      <c r="AP19" s="6"/>
      <c r="AQ19" s="6"/>
      <c r="AR19" s="6"/>
      <c r="AS19" s="6"/>
    </row>
    <row r="20" spans="1:52" ht="19.149999999999999" customHeight="1">
      <c r="A20" s="14"/>
      <c r="B20" s="45"/>
      <c r="C20" s="46"/>
      <c r="D20" s="12"/>
      <c r="E20" s="4" t="s">
        <v>137</v>
      </c>
      <c r="F20" s="46"/>
      <c r="H20" s="12"/>
      <c r="I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1"/>
      <c r="AN20" s="12"/>
      <c r="AO20" s="12"/>
      <c r="AP20" s="6"/>
      <c r="AQ20" s="6"/>
      <c r="AR20" s="6"/>
      <c r="AS20" s="6"/>
    </row>
    <row r="21" spans="1:52" ht="10.15" customHeight="1">
      <c r="A21" s="14"/>
      <c r="B21" s="45"/>
      <c r="C21" s="46"/>
      <c r="D21" s="46"/>
      <c r="E21" s="46"/>
      <c r="F21" s="46"/>
      <c r="G21" s="12"/>
      <c r="H21" s="12"/>
      <c r="I21" s="12"/>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11"/>
      <c r="AN21" s="12"/>
      <c r="AO21" s="12"/>
      <c r="AP21" s="6"/>
      <c r="AQ21" s="6"/>
      <c r="AR21" s="6"/>
      <c r="AS21" s="6"/>
    </row>
    <row r="22" spans="1:52" ht="19.149999999999999" customHeight="1">
      <c r="A22" s="14" t="s">
        <v>18</v>
      </c>
      <c r="B22" s="45"/>
      <c r="C22" s="46" t="s">
        <v>19</v>
      </c>
      <c r="D22" s="12"/>
      <c r="E22" s="163" t="s">
        <v>258</v>
      </c>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row>
    <row r="23" spans="1:52" ht="19.149999999999999" customHeight="1">
      <c r="A23" s="14"/>
      <c r="B23" s="45"/>
      <c r="C23" s="46"/>
      <c r="D23" s="12"/>
      <c r="E23" s="170"/>
      <c r="F23" s="170"/>
      <c r="G23" s="163" t="s">
        <v>250</v>
      </c>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row>
    <row r="24" spans="1:52" ht="19.149999999999999" customHeight="1">
      <c r="A24" s="14"/>
      <c r="B24" s="45"/>
      <c r="C24" s="46"/>
      <c r="D24" s="12"/>
      <c r="E24" s="170" t="s">
        <v>148</v>
      </c>
      <c r="F24" s="170"/>
      <c r="G24" s="12" t="s">
        <v>175</v>
      </c>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1"/>
      <c r="AM24" s="12"/>
      <c r="AN24" s="12"/>
      <c r="AO24" s="12"/>
      <c r="AP24" s="6"/>
      <c r="AQ24" s="6"/>
      <c r="AR24" s="6"/>
      <c r="AS24" s="6"/>
    </row>
    <row r="25" spans="1:52" ht="19.149999999999999" customHeight="1">
      <c r="A25" s="14"/>
      <c r="B25" s="45"/>
      <c r="C25" s="46"/>
      <c r="D25" s="46"/>
      <c r="E25" s="170" t="s">
        <v>149</v>
      </c>
      <c r="F25" s="170"/>
      <c r="G25" s="12" t="s">
        <v>176</v>
      </c>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1"/>
      <c r="AM25" s="12"/>
      <c r="AN25" s="12"/>
      <c r="AO25" s="12"/>
      <c r="AP25" s="6"/>
      <c r="AQ25" s="6"/>
      <c r="AR25" s="6"/>
      <c r="AS25" s="6"/>
    </row>
    <row r="26" spans="1:52" ht="19.149999999999999" customHeight="1">
      <c r="A26" s="14"/>
      <c r="B26" s="45"/>
      <c r="C26" s="46"/>
      <c r="D26" s="46"/>
      <c r="E26" s="170" t="s">
        <v>150</v>
      </c>
      <c r="F26" s="170"/>
      <c r="G26" s="12" t="s">
        <v>147</v>
      </c>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1"/>
      <c r="AM26" s="12"/>
      <c r="AN26" s="12"/>
      <c r="AO26" s="12"/>
      <c r="AP26" s="6"/>
      <c r="AQ26" s="6"/>
      <c r="AR26" s="6"/>
      <c r="AS26" s="6"/>
    </row>
    <row r="27" spans="1:52" ht="19.149999999999999" customHeight="1">
      <c r="A27" s="14"/>
      <c r="B27" s="45"/>
      <c r="C27" s="46"/>
      <c r="D27" s="46"/>
      <c r="E27" s="170" t="s">
        <v>178</v>
      </c>
      <c r="F27" s="170"/>
      <c r="G27" s="12" t="s">
        <v>177</v>
      </c>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1"/>
      <c r="AM27" s="12"/>
      <c r="AN27" s="12"/>
      <c r="AO27" s="12"/>
      <c r="AP27" s="6"/>
      <c r="AQ27" s="6"/>
      <c r="AR27" s="6"/>
      <c r="AS27" s="6"/>
    </row>
    <row r="28" spans="1:52" ht="19.149999999999999" customHeight="1">
      <c r="A28" s="14"/>
      <c r="B28" s="45"/>
      <c r="C28" s="46"/>
      <c r="D28" s="46"/>
      <c r="E28" s="170" t="s">
        <v>152</v>
      </c>
      <c r="F28" s="170"/>
      <c r="G28" s="12" t="s">
        <v>157</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1"/>
      <c r="AM28" s="12"/>
      <c r="AN28" s="12"/>
      <c r="AO28" s="12"/>
      <c r="AP28" s="6"/>
      <c r="AQ28" s="6"/>
      <c r="AR28" s="6"/>
      <c r="AS28" s="6"/>
    </row>
    <row r="29" spans="1:52" ht="19.149999999999999" customHeight="1">
      <c r="A29" s="14"/>
      <c r="B29" s="45"/>
      <c r="C29" s="46"/>
      <c r="D29" s="46"/>
      <c r="E29" s="45"/>
      <c r="F29" s="46"/>
      <c r="G29" s="12" t="s">
        <v>158</v>
      </c>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1"/>
      <c r="AM29" s="12"/>
      <c r="AN29" s="12"/>
      <c r="AO29" s="12"/>
      <c r="AP29" s="6"/>
      <c r="AQ29" s="6"/>
      <c r="AR29" s="6"/>
      <c r="AS29" s="6"/>
    </row>
    <row r="30" spans="1:52" ht="19.149999999999999" customHeight="1">
      <c r="A30" s="14"/>
      <c r="B30" s="45"/>
      <c r="C30" s="46"/>
      <c r="D30" s="46"/>
      <c r="E30" s="45"/>
      <c r="F30" s="46"/>
      <c r="G30" s="12" t="s">
        <v>159</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1"/>
      <c r="AM30" s="12"/>
      <c r="AN30" s="12"/>
      <c r="AO30" s="12"/>
      <c r="AP30" s="6"/>
      <c r="AQ30" s="6"/>
      <c r="AR30" s="6"/>
      <c r="AS30" s="6"/>
    </row>
    <row r="31" spans="1:52" ht="19.149999999999999" customHeight="1">
      <c r="A31" s="14"/>
      <c r="B31" s="45"/>
      <c r="C31" s="46"/>
      <c r="D31" s="46"/>
      <c r="E31" s="170" t="s">
        <v>179</v>
      </c>
      <c r="F31" s="170"/>
      <c r="G31" s="12" t="s">
        <v>181</v>
      </c>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1"/>
      <c r="AM31" s="12"/>
      <c r="AN31" s="12"/>
      <c r="AO31" s="12"/>
      <c r="AP31" s="6"/>
      <c r="AQ31" s="6"/>
      <c r="AR31" s="6"/>
      <c r="AS31" s="6"/>
    </row>
    <row r="32" spans="1:52" ht="19.149999999999999" customHeight="1">
      <c r="A32" s="14"/>
      <c r="B32" s="45"/>
      <c r="C32" s="46"/>
      <c r="D32" s="46"/>
      <c r="E32" s="170"/>
      <c r="F32" s="170"/>
      <c r="G32" s="12" t="s">
        <v>153</v>
      </c>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1"/>
      <c r="AM32" s="12"/>
      <c r="AN32" s="12"/>
      <c r="AO32" s="12"/>
      <c r="AP32" s="6"/>
      <c r="AQ32" s="6"/>
      <c r="AR32" s="6"/>
      <c r="AS32" s="6"/>
    </row>
    <row r="33" spans="1:52" ht="19.149999999999999" customHeight="1">
      <c r="A33" s="14"/>
      <c r="B33" s="45"/>
      <c r="C33" s="46"/>
      <c r="D33" s="46"/>
      <c r="E33" s="46"/>
      <c r="F33" s="46"/>
      <c r="G33" s="12" t="s">
        <v>154</v>
      </c>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1"/>
      <c r="AM33" s="12"/>
      <c r="AN33" s="12"/>
      <c r="AO33" s="12"/>
      <c r="AP33" s="6"/>
      <c r="AQ33" s="6"/>
      <c r="AR33" s="6"/>
      <c r="AS33" s="6"/>
    </row>
    <row r="34" spans="1:52" ht="19.149999999999999" customHeight="1">
      <c r="A34" s="14"/>
      <c r="B34" s="45"/>
      <c r="C34" s="46"/>
      <c r="D34" s="46"/>
      <c r="E34" s="170" t="s">
        <v>180</v>
      </c>
      <c r="F34" s="170"/>
      <c r="G34" s="12" t="s">
        <v>144</v>
      </c>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1"/>
      <c r="AM34" s="12"/>
      <c r="AN34" s="12"/>
      <c r="AO34" s="12"/>
      <c r="AP34" s="6"/>
      <c r="AQ34" s="6"/>
      <c r="AR34" s="6"/>
      <c r="AS34" s="6"/>
    </row>
    <row r="35" spans="1:52" ht="19.149999999999999" customHeight="1">
      <c r="A35" s="14"/>
      <c r="B35" s="45"/>
      <c r="C35" s="46"/>
      <c r="D35" s="46"/>
      <c r="E35" s="45"/>
      <c r="F35" s="45"/>
      <c r="G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1"/>
      <c r="AM35" s="12"/>
      <c r="AN35" s="12"/>
      <c r="AO35" s="12"/>
      <c r="AP35" s="6"/>
      <c r="AQ35" s="6"/>
      <c r="AR35" s="6"/>
      <c r="AS35" s="6"/>
    </row>
    <row r="36" spans="1:52" ht="19.149999999999999" customHeight="1">
      <c r="A36" s="14"/>
      <c r="B36" s="45"/>
      <c r="C36" s="46"/>
      <c r="D36" s="12"/>
      <c r="E36" s="163" t="s">
        <v>259</v>
      </c>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63"/>
      <c r="AZ36" s="163"/>
    </row>
    <row r="37" spans="1:52" ht="19.149999999999999" customHeight="1">
      <c r="A37" s="14"/>
      <c r="B37" s="45"/>
      <c r="C37" s="46"/>
      <c r="D37" s="12"/>
      <c r="E37" s="170" t="s">
        <v>148</v>
      </c>
      <c r="F37" s="170"/>
      <c r="G37" s="12" t="s">
        <v>145</v>
      </c>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1"/>
      <c r="AM37" s="12"/>
      <c r="AN37" s="12"/>
      <c r="AO37" s="12"/>
      <c r="AP37" s="6"/>
      <c r="AQ37" s="6"/>
      <c r="AR37" s="6"/>
      <c r="AS37" s="6"/>
    </row>
    <row r="38" spans="1:52" ht="19.149999999999999" customHeight="1">
      <c r="A38" s="14"/>
      <c r="B38" s="45"/>
      <c r="C38" s="46"/>
      <c r="D38" s="46"/>
      <c r="E38" s="170" t="s">
        <v>149</v>
      </c>
      <c r="F38" s="170"/>
      <c r="G38" s="12" t="s">
        <v>146</v>
      </c>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1"/>
      <c r="AM38" s="12"/>
      <c r="AN38" s="12"/>
      <c r="AO38" s="12"/>
      <c r="AP38" s="6"/>
      <c r="AQ38" s="6"/>
      <c r="AR38" s="6"/>
      <c r="AS38" s="6"/>
    </row>
    <row r="39" spans="1:52" ht="19.149999999999999" customHeight="1">
      <c r="A39" s="14"/>
      <c r="B39" s="45"/>
      <c r="C39" s="46"/>
      <c r="D39" s="46"/>
      <c r="E39" s="170" t="s">
        <v>150</v>
      </c>
      <c r="F39" s="170"/>
      <c r="G39" s="12" t="s">
        <v>147</v>
      </c>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1"/>
      <c r="AM39" s="12"/>
      <c r="AN39" s="12"/>
      <c r="AO39" s="12"/>
      <c r="AP39" s="6"/>
      <c r="AQ39" s="6"/>
      <c r="AR39" s="6"/>
      <c r="AS39" s="6"/>
    </row>
    <row r="40" spans="1:52" ht="19.149999999999999" customHeight="1">
      <c r="A40" s="14"/>
      <c r="B40" s="45"/>
      <c r="C40" s="46"/>
      <c r="D40" s="46"/>
      <c r="E40" s="170" t="s">
        <v>151</v>
      </c>
      <c r="F40" s="170"/>
      <c r="G40" s="12" t="s">
        <v>157</v>
      </c>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1"/>
      <c r="AM40" s="12"/>
      <c r="AN40" s="12"/>
      <c r="AO40" s="12"/>
      <c r="AP40" s="6"/>
      <c r="AQ40" s="6"/>
      <c r="AR40" s="6"/>
      <c r="AS40" s="6"/>
    </row>
    <row r="41" spans="1:52" ht="19.149999999999999" customHeight="1">
      <c r="A41" s="14"/>
      <c r="B41" s="45"/>
      <c r="C41" s="46"/>
      <c r="D41" s="46"/>
      <c r="E41" s="45"/>
      <c r="F41" s="46"/>
      <c r="G41" s="12" t="s">
        <v>158</v>
      </c>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1"/>
      <c r="AM41" s="12"/>
      <c r="AN41" s="12"/>
      <c r="AO41" s="12"/>
      <c r="AP41" s="6"/>
      <c r="AQ41" s="6"/>
      <c r="AR41" s="6"/>
      <c r="AS41" s="6"/>
    </row>
    <row r="42" spans="1:52" ht="19.149999999999999" customHeight="1">
      <c r="A42" s="14"/>
      <c r="B42" s="45"/>
      <c r="C42" s="46"/>
      <c r="D42" s="46"/>
      <c r="E42" s="45"/>
      <c r="F42" s="46"/>
      <c r="G42" s="12" t="s">
        <v>159</v>
      </c>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1"/>
      <c r="AM42" s="12"/>
      <c r="AN42" s="12"/>
      <c r="AO42" s="12"/>
      <c r="AP42" s="6"/>
      <c r="AQ42" s="6"/>
      <c r="AR42" s="6"/>
      <c r="AS42" s="6"/>
    </row>
    <row r="43" spans="1:52" ht="19.149999999999999" customHeight="1">
      <c r="A43" s="14"/>
      <c r="B43" s="45"/>
      <c r="C43" s="46"/>
      <c r="D43" s="46"/>
      <c r="E43" s="170" t="s">
        <v>152</v>
      </c>
      <c r="F43" s="170"/>
      <c r="G43" s="12" t="s">
        <v>143</v>
      </c>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1"/>
      <c r="AM43" s="12"/>
      <c r="AN43" s="12"/>
      <c r="AO43" s="12"/>
      <c r="AP43" s="6"/>
      <c r="AQ43" s="6"/>
      <c r="AR43" s="6"/>
      <c r="AS43" s="6"/>
    </row>
    <row r="44" spans="1:52" ht="19.149999999999999" customHeight="1">
      <c r="A44" s="14"/>
      <c r="B44" s="45"/>
      <c r="C44" s="46"/>
      <c r="D44" s="46"/>
      <c r="E44" s="170"/>
      <c r="F44" s="170"/>
      <c r="G44" s="12" t="s">
        <v>153</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1"/>
      <c r="AM44" s="12"/>
      <c r="AN44" s="12"/>
      <c r="AO44" s="12"/>
      <c r="AP44" s="6"/>
      <c r="AQ44" s="6"/>
      <c r="AR44" s="6"/>
      <c r="AS44" s="6"/>
    </row>
    <row r="45" spans="1:52" ht="19.149999999999999" customHeight="1">
      <c r="A45" s="14"/>
      <c r="B45" s="45"/>
      <c r="C45" s="46"/>
      <c r="D45" s="46"/>
      <c r="E45" s="46"/>
      <c r="F45" s="46"/>
      <c r="G45" s="12" t="s">
        <v>154</v>
      </c>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1"/>
      <c r="AM45" s="12"/>
      <c r="AN45" s="12"/>
      <c r="AO45" s="12"/>
      <c r="AP45" s="6"/>
      <c r="AQ45" s="6"/>
      <c r="AR45" s="6"/>
      <c r="AS45" s="6"/>
    </row>
    <row r="46" spans="1:52" ht="19.149999999999999" customHeight="1">
      <c r="A46" s="14"/>
      <c r="B46" s="45"/>
      <c r="C46" s="46"/>
      <c r="D46" s="46"/>
      <c r="E46" s="170" t="s">
        <v>155</v>
      </c>
      <c r="F46" s="170"/>
      <c r="G46" s="12" t="s">
        <v>144</v>
      </c>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1"/>
      <c r="AM46" s="12"/>
      <c r="AN46" s="12"/>
      <c r="AO46" s="12"/>
      <c r="AP46" s="6"/>
      <c r="AQ46" s="6"/>
      <c r="AR46" s="6"/>
      <c r="AS46" s="6"/>
    </row>
    <row r="47" spans="1:52" ht="10.15" customHeight="1">
      <c r="A47" s="14"/>
      <c r="B47" s="45"/>
      <c r="C47" s="46"/>
      <c r="D47" s="46"/>
      <c r="E47" s="46"/>
      <c r="F47" s="46"/>
      <c r="G47" s="45"/>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1"/>
      <c r="AM47" s="12"/>
      <c r="AN47" s="12"/>
      <c r="AO47" s="12"/>
      <c r="AP47" s="6"/>
      <c r="AQ47" s="6"/>
      <c r="AR47" s="6"/>
      <c r="AS47" s="6"/>
    </row>
    <row r="48" spans="1:52" ht="19.149999999999999" customHeight="1">
      <c r="A48" s="14" t="s">
        <v>25</v>
      </c>
      <c r="B48" s="45"/>
      <c r="C48" s="46" t="s">
        <v>26</v>
      </c>
      <c r="D48" s="12"/>
      <c r="E48" s="168" t="s">
        <v>162</v>
      </c>
      <c r="F48" s="168"/>
      <c r="G48" s="163" t="s">
        <v>182</v>
      </c>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row>
    <row r="49" spans="1:52" ht="19.149999999999999" customHeight="1">
      <c r="A49" s="14"/>
      <c r="B49" s="45"/>
      <c r="C49" s="46"/>
      <c r="D49" s="12"/>
      <c r="E49" s="168"/>
      <c r="F49" s="168"/>
      <c r="G49" s="163" t="s">
        <v>184</v>
      </c>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row>
    <row r="50" spans="1:52" ht="19.149999999999999" customHeight="1">
      <c r="A50" s="14"/>
      <c r="B50" s="45"/>
      <c r="C50" s="46"/>
      <c r="D50" s="46"/>
      <c r="E50" s="168" t="s">
        <v>20</v>
      </c>
      <c r="F50" s="168"/>
      <c r="G50" s="163" t="s">
        <v>183</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row>
    <row r="51" spans="1:52" ht="19.149999999999999" customHeight="1">
      <c r="A51" s="14"/>
      <c r="B51" s="45"/>
      <c r="C51" s="46"/>
      <c r="D51" s="12"/>
      <c r="E51" s="168"/>
      <c r="F51" s="168"/>
      <c r="G51" s="163" t="s">
        <v>163</v>
      </c>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row>
    <row r="52" spans="1:52" ht="19.149999999999999" customHeight="1">
      <c r="A52" s="14"/>
      <c r="B52" s="45"/>
      <c r="C52" s="46"/>
      <c r="D52" s="12"/>
      <c r="E52" s="168" t="s">
        <v>185</v>
      </c>
      <c r="F52" s="168"/>
      <c r="G52" s="4" t="s">
        <v>252</v>
      </c>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2" ht="19.149999999999999" customHeight="1">
      <c r="A53" s="14"/>
      <c r="B53" s="45"/>
      <c r="C53" s="46"/>
      <c r="D53" s="46"/>
      <c r="E53" s="168" t="s">
        <v>240</v>
      </c>
      <c r="F53" s="168"/>
      <c r="G53" s="163" t="s">
        <v>164</v>
      </c>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63"/>
    </row>
    <row r="54" spans="1:52" ht="19.149999999999999" customHeight="1">
      <c r="A54" s="14"/>
      <c r="B54" s="45"/>
      <c r="C54" s="46"/>
      <c r="D54" s="46"/>
      <c r="E54" s="12"/>
      <c r="F54" s="12"/>
      <c r="G54" s="163" t="s">
        <v>165</v>
      </c>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63"/>
    </row>
    <row r="55" spans="1:52" ht="10.15" customHeight="1">
      <c r="A55" s="14"/>
      <c r="B55" s="45"/>
      <c r="C55" s="46"/>
      <c r="D55" s="46"/>
      <c r="E55" s="46"/>
      <c r="F55" s="46"/>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1"/>
      <c r="AM55" s="12"/>
      <c r="AN55" s="12"/>
      <c r="AO55" s="12"/>
      <c r="AP55" s="6"/>
      <c r="AQ55" s="6"/>
      <c r="AR55" s="6"/>
      <c r="AS55" s="6"/>
    </row>
    <row r="56" spans="1:52" ht="19.149999999999999" customHeight="1">
      <c r="A56" s="14" t="s">
        <v>27</v>
      </c>
      <c r="B56" s="45"/>
      <c r="C56" s="46" t="s">
        <v>28</v>
      </c>
      <c r="D56" s="12"/>
      <c r="E56" s="29" t="s">
        <v>111</v>
      </c>
      <c r="F56" s="46"/>
      <c r="G56" s="13"/>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1"/>
      <c r="AM56" s="12"/>
      <c r="AN56" s="12"/>
      <c r="AO56" s="12"/>
      <c r="AP56" s="6"/>
      <c r="AQ56" s="6"/>
      <c r="AR56" s="6"/>
      <c r="AS56" s="6"/>
    </row>
    <row r="57" spans="1:52" ht="10.15" customHeight="1">
      <c r="A57" s="14"/>
      <c r="B57" s="45"/>
      <c r="C57" s="46"/>
      <c r="D57" s="46"/>
      <c r="E57" s="46"/>
      <c r="F57" s="46"/>
      <c r="G57" s="13"/>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11"/>
      <c r="AM57" s="12"/>
      <c r="AN57" s="12"/>
      <c r="AO57" s="12"/>
      <c r="AP57" s="6"/>
      <c r="AQ57" s="6"/>
      <c r="AR57" s="6"/>
      <c r="AS57" s="6"/>
    </row>
    <row r="58" spans="1:52" ht="19.149999999999999" customHeight="1">
      <c r="A58" s="14" t="s">
        <v>29</v>
      </c>
      <c r="B58" s="45"/>
      <c r="C58" s="46" t="s">
        <v>30</v>
      </c>
      <c r="D58" s="12"/>
      <c r="E58" s="170" t="s">
        <v>15</v>
      </c>
      <c r="F58" s="170"/>
      <c r="G58" s="12" t="s">
        <v>263</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12"/>
      <c r="AM58" s="12"/>
      <c r="AN58" s="12"/>
      <c r="AO58" s="12"/>
      <c r="AP58" s="6"/>
      <c r="AQ58" s="6"/>
      <c r="AR58" s="6"/>
      <c r="AS58" s="6"/>
    </row>
    <row r="59" spans="1:52" ht="19.149999999999999" customHeight="1">
      <c r="A59" s="14"/>
      <c r="B59" s="45"/>
      <c r="C59" s="46"/>
      <c r="D59" s="12"/>
      <c r="E59" s="170" t="s">
        <v>20</v>
      </c>
      <c r="F59" s="170"/>
      <c r="G59" s="31" t="s">
        <v>140</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12"/>
      <c r="AM59" s="12"/>
      <c r="AN59" s="12"/>
      <c r="AO59" s="12"/>
      <c r="AP59" s="6"/>
      <c r="AQ59" s="6"/>
      <c r="AR59" s="6"/>
      <c r="AS59" s="6"/>
    </row>
    <row r="60" spans="1:52" ht="19.149999999999999" customHeight="1">
      <c r="A60" s="14"/>
      <c r="B60" s="45"/>
      <c r="C60" s="46"/>
      <c r="D60" s="46"/>
      <c r="E60" s="170" t="s">
        <v>21</v>
      </c>
      <c r="F60" s="170"/>
      <c r="G60" s="12" t="s">
        <v>31</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79">
        <f>E11</f>
        <v>45781</v>
      </c>
      <c r="AJ60" s="179"/>
      <c r="AK60" s="179"/>
      <c r="AL60" s="179"/>
      <c r="AM60" s="179"/>
      <c r="AN60" s="179"/>
      <c r="AO60" s="179"/>
      <c r="AP60" s="179"/>
      <c r="AQ60" s="179"/>
      <c r="AR60" s="179"/>
      <c r="AS60" s="179"/>
      <c r="AT60" s="179"/>
      <c r="AU60" s="179"/>
      <c r="AV60" s="179"/>
      <c r="AW60" s="179"/>
      <c r="AX60" s="179"/>
      <c r="AY60" s="179"/>
      <c r="AZ60" s="179"/>
    </row>
    <row r="61" spans="1:52" ht="19.149999999999999" customHeight="1">
      <c r="A61" s="14"/>
      <c r="B61" s="45"/>
      <c r="C61" s="46"/>
      <c r="D61" s="46"/>
      <c r="E61" s="170" t="s">
        <v>33</v>
      </c>
      <c r="F61" s="170"/>
      <c r="G61" s="12" t="s">
        <v>32</v>
      </c>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6"/>
      <c r="AQ61" s="6"/>
      <c r="AR61" s="6"/>
      <c r="AS61" s="6"/>
    </row>
    <row r="62" spans="1:52" ht="19.149999999999999" customHeight="1">
      <c r="A62" s="14"/>
      <c r="B62" s="45"/>
      <c r="C62" s="46"/>
      <c r="D62" s="46"/>
      <c r="E62" s="45"/>
      <c r="F62" s="46"/>
      <c r="G62" s="12" t="s">
        <v>112</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6"/>
      <c r="AQ62" s="6"/>
      <c r="AR62" s="6"/>
      <c r="AS62" s="6"/>
    </row>
    <row r="63" spans="1:52" ht="19.149999999999999" customHeight="1">
      <c r="A63" s="14"/>
      <c r="B63" s="45"/>
      <c r="C63" s="46"/>
      <c r="D63" s="46"/>
      <c r="E63" s="170" t="s">
        <v>34</v>
      </c>
      <c r="F63" s="170"/>
      <c r="G63" s="12" t="s">
        <v>156</v>
      </c>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6"/>
      <c r="AQ63" s="6"/>
      <c r="AR63" s="6"/>
      <c r="AS63" s="6"/>
    </row>
    <row r="64" spans="1:52" ht="19.149999999999999" customHeight="1">
      <c r="A64" s="14"/>
      <c r="B64" s="45"/>
      <c r="C64" s="46"/>
      <c r="D64" s="46"/>
      <c r="E64" s="170" t="s">
        <v>24</v>
      </c>
      <c r="F64" s="170"/>
      <c r="G64" s="12" t="s">
        <v>265</v>
      </c>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6"/>
      <c r="AQ64" s="6"/>
      <c r="AR64" s="6"/>
      <c r="AS64" s="6"/>
    </row>
    <row r="65" spans="1:45" ht="19.149999999999999" customHeight="1">
      <c r="A65" s="14"/>
      <c r="B65" s="45"/>
      <c r="C65" s="46"/>
      <c r="D65" s="46"/>
      <c r="E65" s="45"/>
      <c r="F65" s="45"/>
      <c r="G65" s="12" t="s">
        <v>264</v>
      </c>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6"/>
      <c r="AQ65" s="6"/>
      <c r="AR65" s="6"/>
      <c r="AS65" s="6"/>
    </row>
    <row r="66" spans="1:45" ht="19.149999999999999" customHeight="1">
      <c r="A66" s="14"/>
      <c r="B66" s="45"/>
      <c r="C66" s="46"/>
      <c r="D66" s="46"/>
      <c r="E66" s="12"/>
      <c r="F66" s="46"/>
      <c r="G66" s="12" t="s">
        <v>35</v>
      </c>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6"/>
      <c r="AQ66" s="6"/>
      <c r="AR66" s="6"/>
      <c r="AS66" s="6"/>
    </row>
    <row r="67" spans="1:45" ht="19.149999999999999" customHeight="1">
      <c r="A67" s="14"/>
      <c r="B67" s="45"/>
      <c r="C67" s="46"/>
      <c r="D67" s="46"/>
      <c r="E67" s="12"/>
      <c r="F67" s="46"/>
      <c r="G67" s="12" t="s">
        <v>36</v>
      </c>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6"/>
      <c r="AQ67" s="6"/>
      <c r="AR67" s="6"/>
      <c r="AS67" s="6"/>
    </row>
    <row r="68" spans="1:45" ht="10.15" customHeight="1">
      <c r="A68" s="14"/>
      <c r="B68" s="45"/>
      <c r="C68" s="46"/>
      <c r="D68" s="46"/>
      <c r="E68" s="46"/>
      <c r="F68" s="46"/>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6"/>
      <c r="AQ68" s="6"/>
      <c r="AR68" s="6"/>
      <c r="AS68" s="6"/>
    </row>
    <row r="69" spans="1:45" ht="19.149999999999999" customHeight="1">
      <c r="A69" s="14" t="s">
        <v>37</v>
      </c>
      <c r="B69" s="45"/>
      <c r="C69" s="46" t="s">
        <v>38</v>
      </c>
      <c r="D69" s="12"/>
      <c r="E69" s="170" t="s">
        <v>39</v>
      </c>
      <c r="F69" s="170"/>
      <c r="G69" s="219" t="s">
        <v>260</v>
      </c>
      <c r="H69" s="219"/>
      <c r="I69" s="219"/>
      <c r="J69" s="163" t="s">
        <v>40</v>
      </c>
      <c r="K69" s="163"/>
      <c r="L69" s="163"/>
      <c r="M69" s="163"/>
      <c r="N69" s="163"/>
      <c r="O69" s="12"/>
      <c r="P69" s="183">
        <v>6000</v>
      </c>
      <c r="Q69" s="183"/>
      <c r="R69" s="183"/>
      <c r="S69" s="183"/>
      <c r="T69" s="183"/>
      <c r="U69" s="12"/>
      <c r="V69" s="12"/>
      <c r="W69" s="45"/>
      <c r="AB69" s="12"/>
      <c r="AC69" s="12"/>
      <c r="AD69" s="12"/>
      <c r="AE69" s="12"/>
      <c r="AF69" s="12"/>
      <c r="AG69" s="12"/>
      <c r="AH69" s="12"/>
      <c r="AI69" s="12"/>
      <c r="AJ69" s="12"/>
      <c r="AK69" s="12"/>
      <c r="AL69" s="12"/>
      <c r="AM69" s="12"/>
      <c r="AN69" s="12"/>
      <c r="AO69" s="20"/>
    </row>
    <row r="70" spans="1:45" ht="19.149999999999999" customHeight="1">
      <c r="A70" s="14"/>
      <c r="B70" s="45"/>
      <c r="C70" s="46"/>
      <c r="D70" s="12"/>
      <c r="E70" s="170" t="s">
        <v>39</v>
      </c>
      <c r="F70" s="170"/>
      <c r="G70" s="219" t="s">
        <v>261</v>
      </c>
      <c r="H70" s="219"/>
      <c r="I70" s="219"/>
      <c r="J70" s="163" t="s">
        <v>40</v>
      </c>
      <c r="K70" s="163"/>
      <c r="L70" s="163"/>
      <c r="M70" s="163"/>
      <c r="N70" s="163"/>
      <c r="O70" s="12"/>
      <c r="P70" s="183">
        <v>3600</v>
      </c>
      <c r="Q70" s="183"/>
      <c r="R70" s="183"/>
      <c r="S70" s="183"/>
      <c r="T70" s="183"/>
      <c r="U70" s="12"/>
      <c r="V70" s="12"/>
      <c r="W70" s="45"/>
      <c r="AB70" s="12"/>
      <c r="AC70" s="12"/>
      <c r="AD70" s="12"/>
      <c r="AE70" s="12"/>
      <c r="AF70" s="12"/>
      <c r="AG70" s="12"/>
      <c r="AH70" s="12"/>
      <c r="AI70" s="12"/>
      <c r="AJ70" s="12"/>
      <c r="AK70" s="12"/>
      <c r="AL70" s="12"/>
      <c r="AM70" s="12"/>
      <c r="AN70" s="12"/>
      <c r="AO70" s="20"/>
    </row>
    <row r="71" spans="1:45" ht="10.15" customHeight="1">
      <c r="A71" s="14"/>
      <c r="B71" s="45"/>
      <c r="C71" s="46"/>
      <c r="D71" s="46"/>
      <c r="E71" s="46"/>
      <c r="F71" s="46"/>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6"/>
      <c r="AQ71" s="6"/>
      <c r="AR71" s="6"/>
      <c r="AS71" s="6"/>
    </row>
    <row r="72" spans="1:45" ht="19.149999999999999" customHeight="1">
      <c r="A72" s="14" t="s">
        <v>41</v>
      </c>
      <c r="B72" s="45"/>
      <c r="C72" s="46" t="s">
        <v>42</v>
      </c>
      <c r="D72" s="12"/>
      <c r="E72" s="12" t="s">
        <v>43</v>
      </c>
      <c r="F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6"/>
      <c r="AQ72" s="6"/>
      <c r="AR72" s="6"/>
      <c r="AS72" s="6"/>
    </row>
    <row r="73" spans="1:45" ht="19.149999999999999" customHeight="1">
      <c r="A73" s="14"/>
      <c r="B73" s="45"/>
      <c r="C73" s="46"/>
      <c r="D73" s="12"/>
      <c r="E73" s="12"/>
      <c r="F73" s="12"/>
      <c r="G73" s="163" t="s">
        <v>44</v>
      </c>
      <c r="H73" s="163"/>
      <c r="I73" s="163"/>
      <c r="J73" s="163"/>
      <c r="K73" s="12"/>
      <c r="L73" s="173" t="s">
        <v>45</v>
      </c>
      <c r="M73" s="173"/>
      <c r="N73" s="173"/>
      <c r="O73" s="173"/>
      <c r="P73" s="173"/>
      <c r="Q73" s="12"/>
      <c r="R73" s="163" t="s">
        <v>113</v>
      </c>
      <c r="S73" s="163"/>
      <c r="T73" s="163"/>
      <c r="U73" s="163"/>
      <c r="V73" s="163"/>
      <c r="W73" s="163"/>
      <c r="X73" s="163"/>
      <c r="Y73" s="163"/>
      <c r="Z73" s="163"/>
      <c r="AA73" s="163"/>
      <c r="AB73" s="163"/>
      <c r="AC73" s="163"/>
      <c r="AD73" s="163"/>
      <c r="AE73" s="163"/>
      <c r="AF73" s="163"/>
      <c r="AG73" s="163"/>
      <c r="AH73" s="12"/>
      <c r="AI73" s="12"/>
      <c r="AJ73" s="12"/>
      <c r="AK73" s="12"/>
      <c r="AL73" s="12"/>
      <c r="AM73" s="12"/>
      <c r="AN73" s="12"/>
      <c r="AO73" s="12"/>
      <c r="AP73" s="6"/>
      <c r="AQ73" s="6"/>
      <c r="AR73" s="6"/>
      <c r="AS73" s="6"/>
    </row>
    <row r="74" spans="1:45" ht="19.149999999999999" customHeight="1">
      <c r="A74" s="14"/>
      <c r="B74" s="45"/>
      <c r="C74" s="46"/>
      <c r="D74" s="46"/>
      <c r="E74" s="46"/>
      <c r="F74" s="12"/>
      <c r="G74" s="12"/>
      <c r="H74" s="12"/>
      <c r="I74" s="12"/>
      <c r="J74" s="12"/>
      <c r="K74" s="12"/>
      <c r="L74" s="173" t="s">
        <v>114</v>
      </c>
      <c r="M74" s="173"/>
      <c r="N74" s="173"/>
      <c r="O74" s="173"/>
      <c r="P74" s="173"/>
      <c r="Q74" s="12"/>
      <c r="R74" s="163" t="s">
        <v>5</v>
      </c>
      <c r="S74" s="163"/>
      <c r="T74" s="163"/>
      <c r="U74" s="163"/>
      <c r="V74" s="163"/>
      <c r="W74" s="163"/>
      <c r="X74" s="163"/>
      <c r="Y74" s="163"/>
      <c r="Z74" s="163"/>
      <c r="AA74" s="163"/>
      <c r="AB74" s="163"/>
      <c r="AC74" s="163"/>
      <c r="AD74" s="163"/>
      <c r="AE74" s="163"/>
      <c r="AF74" s="163"/>
      <c r="AG74" s="163"/>
      <c r="AH74" s="12"/>
      <c r="AI74" s="12"/>
      <c r="AJ74" s="12"/>
      <c r="AK74" s="12"/>
      <c r="AL74" s="12"/>
      <c r="AM74" s="12"/>
      <c r="AN74" s="12"/>
      <c r="AO74" s="12"/>
      <c r="AP74" s="6"/>
      <c r="AQ74" s="6"/>
      <c r="AR74" s="6"/>
      <c r="AS74" s="6"/>
    </row>
    <row r="75" spans="1:45" ht="19.149999999999999" customHeight="1">
      <c r="A75" s="14"/>
      <c r="B75" s="45"/>
      <c r="C75" s="46"/>
      <c r="D75" s="46"/>
      <c r="E75" s="170" t="s">
        <v>104</v>
      </c>
      <c r="F75" s="170"/>
      <c r="G75" s="19" t="s">
        <v>103</v>
      </c>
      <c r="H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6"/>
      <c r="AQ75" s="6"/>
      <c r="AR75" s="6"/>
      <c r="AS75" s="6"/>
    </row>
    <row r="76" spans="1:45" s="12" customFormat="1" ht="19.149999999999999" customHeight="1">
      <c r="A76" s="14"/>
      <c r="B76" s="45"/>
      <c r="C76" s="46"/>
      <c r="D76" s="46"/>
      <c r="E76" s="171" t="s">
        <v>100</v>
      </c>
      <c r="F76" s="171"/>
      <c r="G76" s="18" t="s">
        <v>191</v>
      </c>
      <c r="H76" s="72"/>
      <c r="I76" s="22"/>
      <c r="J76" s="44"/>
      <c r="Y76" s="14"/>
      <c r="Z76" s="45"/>
      <c r="AA76" s="45"/>
      <c r="AC76" s="44"/>
      <c r="AD76" s="44"/>
      <c r="AE76" s="44"/>
      <c r="AF76" s="44"/>
      <c r="AI76" s="22"/>
      <c r="AJ76" s="22"/>
    </row>
    <row r="77" spans="1:45" s="12" customFormat="1" ht="19.149999999999999" customHeight="1">
      <c r="A77" s="14"/>
      <c r="B77" s="45"/>
      <c r="C77" s="46"/>
      <c r="D77" s="46"/>
      <c r="E77" s="71"/>
      <c r="F77" s="71"/>
      <c r="G77" s="172" t="s">
        <v>192</v>
      </c>
      <c r="H77" s="172"/>
      <c r="I77" s="73" t="s">
        <v>193</v>
      </c>
      <c r="J77" s="44"/>
      <c r="Y77" s="14"/>
      <c r="Z77" s="45"/>
      <c r="AA77" s="45"/>
      <c r="AC77" s="44"/>
      <c r="AD77" s="44"/>
      <c r="AE77" s="44"/>
      <c r="AF77" s="44"/>
      <c r="AI77" s="22"/>
      <c r="AJ77" s="22"/>
    </row>
    <row r="78" spans="1:45" s="12" customFormat="1" ht="19.149999999999999" customHeight="1">
      <c r="A78" s="14"/>
      <c r="B78" s="45"/>
      <c r="C78" s="46"/>
      <c r="D78" s="46"/>
      <c r="E78" s="71"/>
      <c r="F78" s="71"/>
      <c r="G78" s="74"/>
      <c r="H78" s="22"/>
      <c r="I78" s="73" t="s">
        <v>194</v>
      </c>
      <c r="J78" s="44"/>
      <c r="Y78" s="14"/>
      <c r="Z78" s="45"/>
      <c r="AA78" s="45"/>
      <c r="AC78" s="44"/>
      <c r="AD78" s="44"/>
      <c r="AE78" s="44"/>
      <c r="AF78" s="44"/>
      <c r="AI78" s="22"/>
      <c r="AJ78" s="22"/>
    </row>
    <row r="79" spans="1:45" s="12" customFormat="1" ht="19.149999999999999" customHeight="1">
      <c r="A79" s="14"/>
      <c r="B79" s="45"/>
      <c r="C79" s="46"/>
      <c r="D79" s="46"/>
      <c r="E79" s="71"/>
      <c r="F79" s="71"/>
      <c r="G79" s="172" t="s">
        <v>192</v>
      </c>
      <c r="H79" s="172"/>
      <c r="I79" s="73" t="s">
        <v>195</v>
      </c>
      <c r="J79" s="44"/>
      <c r="Y79" s="14"/>
      <c r="Z79" s="45"/>
      <c r="AA79" s="45"/>
      <c r="AC79" s="44"/>
      <c r="AD79" s="44"/>
      <c r="AE79" s="44"/>
      <c r="AF79" s="44"/>
      <c r="AI79" s="22"/>
      <c r="AJ79" s="22"/>
    </row>
    <row r="80" spans="1:45" s="12" customFormat="1" ht="19.149999999999999" customHeight="1">
      <c r="A80" s="14"/>
      <c r="B80" s="45"/>
      <c r="C80" s="46"/>
      <c r="D80" s="46"/>
      <c r="E80" s="71"/>
      <c r="F80" s="71"/>
      <c r="G80" s="172" t="s">
        <v>192</v>
      </c>
      <c r="H80" s="172"/>
      <c r="I80" s="73" t="s">
        <v>208</v>
      </c>
      <c r="J80" s="44"/>
      <c r="Y80" s="14"/>
      <c r="Z80" s="45"/>
      <c r="AA80" s="45"/>
      <c r="AC80" s="44"/>
      <c r="AD80" s="44"/>
      <c r="AE80" s="44"/>
      <c r="AF80" s="44"/>
      <c r="AI80" s="22"/>
      <c r="AJ80" s="22"/>
    </row>
    <row r="81" spans="1:55" ht="19.149999999999999" customHeight="1">
      <c r="A81" s="14"/>
      <c r="B81" s="45"/>
      <c r="C81" s="46"/>
      <c r="D81" s="46"/>
      <c r="E81" s="170" t="s">
        <v>23</v>
      </c>
      <c r="F81" s="170"/>
      <c r="G81" s="12" t="s">
        <v>46</v>
      </c>
      <c r="H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6"/>
      <c r="AQ81" s="6"/>
      <c r="AR81" s="6"/>
      <c r="AS81" s="6"/>
    </row>
    <row r="82" spans="1:55" s="12" customFormat="1" ht="19.149999999999999" customHeight="1">
      <c r="A82" s="14"/>
      <c r="B82" s="45"/>
      <c r="C82" s="46"/>
      <c r="D82" s="46"/>
      <c r="G82" s="47"/>
    </row>
    <row r="83" spans="1:55" ht="10.15" customHeight="1">
      <c r="A83" s="14"/>
      <c r="B83" s="45"/>
      <c r="C83" s="46"/>
      <c r="D83" s="46"/>
      <c r="E83" s="46"/>
      <c r="F83" s="12"/>
      <c r="G83" s="12"/>
      <c r="H83" s="12"/>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12"/>
      <c r="AN83" s="12"/>
      <c r="AO83" s="12"/>
      <c r="AP83" s="6"/>
      <c r="AQ83" s="6"/>
      <c r="AR83" s="6"/>
      <c r="AS83" s="6"/>
    </row>
    <row r="84" spans="1:55" ht="19.149999999999999" customHeight="1">
      <c r="A84" s="14" t="s">
        <v>47</v>
      </c>
      <c r="B84" s="45"/>
      <c r="C84" s="46" t="s">
        <v>48</v>
      </c>
      <c r="D84" s="12"/>
      <c r="E84" s="166">
        <v>45741</v>
      </c>
      <c r="F84" s="166"/>
      <c r="G84" s="166"/>
      <c r="H84" s="166"/>
      <c r="I84" s="166"/>
      <c r="J84" s="166"/>
      <c r="K84" s="166"/>
      <c r="L84" s="166"/>
      <c r="M84" s="166"/>
      <c r="N84" s="166"/>
      <c r="O84" s="166"/>
      <c r="P84" s="32"/>
      <c r="R84" s="163" t="s">
        <v>49</v>
      </c>
      <c r="S84" s="163"/>
      <c r="T84" s="163"/>
      <c r="U84" s="163"/>
      <c r="V84" s="163"/>
      <c r="W84" s="163"/>
      <c r="X84" s="12"/>
      <c r="Y84" s="12"/>
      <c r="Z84" s="12"/>
      <c r="AA84" s="12"/>
      <c r="AB84" s="12"/>
      <c r="AC84" s="12"/>
      <c r="AD84" s="12"/>
      <c r="AE84" s="12"/>
      <c r="AF84" s="12"/>
      <c r="AH84" s="12"/>
      <c r="AI84" s="12"/>
      <c r="AJ84" s="12"/>
      <c r="AK84" s="12"/>
      <c r="AL84" s="12"/>
      <c r="AM84" s="12"/>
      <c r="AN84" s="12"/>
      <c r="AO84" s="12"/>
      <c r="AP84" s="6"/>
      <c r="AQ84" s="6"/>
      <c r="AR84" s="6"/>
      <c r="AS84" s="6"/>
    </row>
    <row r="85" spans="1:55" ht="10.15" customHeight="1">
      <c r="A85" s="14"/>
      <c r="B85" s="45"/>
      <c r="C85" s="46"/>
      <c r="D85" s="46"/>
      <c r="E85" s="46"/>
      <c r="F85" s="46"/>
      <c r="G85" s="12"/>
      <c r="H85" s="12"/>
      <c r="I85" s="14"/>
      <c r="J85" s="45"/>
      <c r="K85" s="14"/>
      <c r="L85" s="45"/>
      <c r="M85" s="14"/>
      <c r="N85" s="45"/>
      <c r="O85" s="14"/>
      <c r="P85" s="12"/>
      <c r="Q85" s="44"/>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6"/>
      <c r="AQ85" s="6"/>
      <c r="AR85" s="6"/>
      <c r="AS85" s="6"/>
    </row>
    <row r="86" spans="1:55" ht="19.149999999999999" customHeight="1">
      <c r="A86" s="14" t="s">
        <v>50</v>
      </c>
      <c r="B86" s="45"/>
      <c r="C86" s="46" t="s">
        <v>51</v>
      </c>
      <c r="D86" s="12"/>
      <c r="E86" s="12" t="s">
        <v>120</v>
      </c>
      <c r="F86" s="46"/>
      <c r="G86" s="12"/>
      <c r="H86" s="12"/>
      <c r="I86" s="14"/>
      <c r="J86" s="45"/>
      <c r="K86" s="14"/>
      <c r="L86" s="45"/>
      <c r="M86" s="14"/>
      <c r="N86" s="45"/>
      <c r="O86" s="14"/>
      <c r="P86" s="12"/>
      <c r="Q86" s="44"/>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6"/>
      <c r="AQ86" s="6"/>
      <c r="AR86" s="6"/>
      <c r="AS86" s="6"/>
    </row>
    <row r="87" spans="1:55" ht="19.149999999999999" customHeight="1">
      <c r="A87" s="14"/>
      <c r="B87" s="45"/>
      <c r="C87" s="46"/>
      <c r="D87" s="46"/>
      <c r="E87" s="170" t="s">
        <v>15</v>
      </c>
      <c r="F87" s="170"/>
      <c r="G87" s="163" t="s">
        <v>98</v>
      </c>
      <c r="H87" s="163"/>
      <c r="I87" s="163"/>
      <c r="J87" s="163"/>
      <c r="K87" s="163"/>
      <c r="L87" s="163"/>
      <c r="M87" s="163"/>
      <c r="N87" s="163"/>
      <c r="O87" s="163"/>
      <c r="P87" s="163"/>
      <c r="Q87" s="163"/>
      <c r="R87" s="163"/>
      <c r="S87" s="163"/>
      <c r="T87" s="163"/>
      <c r="U87" s="163"/>
      <c r="V87" s="163"/>
      <c r="W87" s="163"/>
      <c r="X87" s="163"/>
      <c r="Y87" s="163"/>
      <c r="Z87" s="163"/>
      <c r="AA87" s="163"/>
      <c r="AB87" s="163"/>
      <c r="AC87" s="163"/>
      <c r="AD87" s="180" t="s">
        <v>172</v>
      </c>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row>
    <row r="88" spans="1:55" ht="19.149999999999999" customHeight="1">
      <c r="A88" s="14"/>
      <c r="B88" s="45"/>
      <c r="C88" s="46"/>
      <c r="D88" s="46"/>
      <c r="E88" s="12"/>
      <c r="F88" s="12"/>
      <c r="G88" s="12" t="s">
        <v>115</v>
      </c>
      <c r="H88" s="14"/>
      <c r="I88" s="14"/>
      <c r="J88" s="45"/>
      <c r="K88" s="14"/>
      <c r="L88" s="45"/>
      <c r="M88" s="14"/>
      <c r="N88" s="12"/>
      <c r="O88" s="44"/>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row>
    <row r="89" spans="1:55" ht="19.149999999999999" customHeight="1">
      <c r="A89" s="14"/>
      <c r="B89" s="45"/>
      <c r="C89" s="46"/>
      <c r="D89" s="46"/>
      <c r="E89" s="170" t="s">
        <v>131</v>
      </c>
      <c r="F89" s="170"/>
      <c r="G89" s="12" t="s">
        <v>173</v>
      </c>
      <c r="H89" s="14"/>
      <c r="I89" s="14"/>
      <c r="J89" s="45"/>
      <c r="K89" s="14"/>
      <c r="L89" s="45"/>
      <c r="M89" s="14"/>
      <c r="N89" s="12"/>
      <c r="O89" s="44"/>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row>
    <row r="90" spans="1:55" ht="19.149999999999999" customHeight="1">
      <c r="A90" s="14"/>
      <c r="B90" s="45"/>
      <c r="C90" s="46"/>
      <c r="D90" s="46"/>
      <c r="E90" s="31"/>
      <c r="F90" s="12"/>
      <c r="G90" s="31" t="s">
        <v>99</v>
      </c>
      <c r="H90" s="31"/>
      <c r="I90" s="31"/>
      <c r="J90" s="31"/>
      <c r="K90" s="31"/>
      <c r="L90" s="31"/>
      <c r="M90" s="31"/>
      <c r="N90"/>
      <c r="O90"/>
      <c r="P90"/>
      <c r="Q90"/>
      <c r="R90"/>
      <c r="S90" s="181" t="s">
        <v>174</v>
      </c>
      <c r="T90" s="181"/>
      <c r="U90" s="181"/>
      <c r="V90" s="181"/>
      <c r="W90" s="181"/>
      <c r="X90" s="181"/>
      <c r="Y90" s="181"/>
      <c r="Z90" s="181"/>
      <c r="AA90" s="181"/>
      <c r="AB90" s="181"/>
      <c r="AC90" s="181"/>
      <c r="AD90" s="181"/>
      <c r="AE90" s="181"/>
      <c r="AF90" s="181"/>
      <c r="AG90" s="181"/>
      <c r="AH90" s="181"/>
      <c r="AI90" s="181"/>
      <c r="AJ90" s="181"/>
      <c r="AK90" s="181"/>
      <c r="AL90" s="181"/>
      <c r="AN90" s="12" t="s">
        <v>116</v>
      </c>
      <c r="AO90" s="170" t="s">
        <v>117</v>
      </c>
      <c r="AP90" s="170"/>
      <c r="AQ90" s="170"/>
      <c r="AR90" s="170" t="s">
        <v>118</v>
      </c>
      <c r="AS90" s="170"/>
      <c r="AT90" s="170" t="s">
        <v>187</v>
      </c>
      <c r="AU90" s="170"/>
      <c r="AV90" s="170"/>
      <c r="AW90" s="170"/>
      <c r="AX90" s="170"/>
      <c r="AY90" s="170"/>
      <c r="BA90" s="170" t="s">
        <v>119</v>
      </c>
      <c r="BB90" s="170"/>
      <c r="BC90" s="44" t="s">
        <v>108</v>
      </c>
    </row>
    <row r="91" spans="1:55" s="12" customFormat="1" ht="19.149999999999999" customHeight="1">
      <c r="A91" s="14"/>
      <c r="B91" s="45"/>
      <c r="C91" s="46"/>
      <c r="D91" s="46"/>
      <c r="E91" s="46"/>
      <c r="F91" s="46"/>
      <c r="G91" s="48"/>
      <c r="H91" s="49"/>
      <c r="J91" s="50"/>
      <c r="K91" s="50"/>
      <c r="L91" s="50"/>
      <c r="M91" s="50"/>
      <c r="N91" s="50"/>
      <c r="O91" s="50"/>
      <c r="P91" s="50"/>
      <c r="Q91" s="51"/>
      <c r="R91" s="51"/>
      <c r="S91" s="51"/>
      <c r="T91" s="51"/>
      <c r="U91" s="51"/>
      <c r="V91" s="51"/>
      <c r="W91" s="51"/>
      <c r="X91" s="51"/>
      <c r="Y91" s="51"/>
      <c r="Z91" s="51"/>
      <c r="AA91" s="50"/>
      <c r="AB91" s="50"/>
      <c r="AC91" s="50"/>
      <c r="AD91" s="50"/>
      <c r="AE91" s="50"/>
      <c r="AF91" s="50"/>
      <c r="AG91" s="50"/>
      <c r="AH91" s="50"/>
      <c r="AI91" s="50"/>
      <c r="AJ91" s="50"/>
      <c r="AK91" s="50"/>
    </row>
    <row r="92" spans="1:55" ht="19.149999999999999" customHeight="1">
      <c r="A92" s="14"/>
      <c r="B92" s="45"/>
      <c r="C92" s="46"/>
      <c r="D92" s="46"/>
      <c r="E92" s="165" t="s">
        <v>132</v>
      </c>
      <c r="F92" s="165"/>
      <c r="G92" s="31" t="s">
        <v>186</v>
      </c>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M92" s="12"/>
      <c r="AN92" s="12"/>
      <c r="AQ92" s="31"/>
      <c r="AR92" s="31"/>
      <c r="AS92" s="31"/>
      <c r="AT92" s="31"/>
      <c r="AU92" s="31"/>
      <c r="AV92" s="12"/>
      <c r="AW92" s="12"/>
      <c r="AX92" s="12"/>
      <c r="AY92" s="12"/>
    </row>
    <row r="93" spans="1:55" ht="19.149999999999999" customHeight="1">
      <c r="A93" s="14"/>
      <c r="B93" s="45"/>
      <c r="C93" s="46"/>
      <c r="D93" s="46"/>
      <c r="E93" s="46"/>
      <c r="F93" s="46"/>
      <c r="G93" s="178" t="s">
        <v>121</v>
      </c>
      <c r="H93" s="178"/>
      <c r="I93" s="182" t="s">
        <v>255</v>
      </c>
      <c r="J93" s="182"/>
      <c r="K93" s="182"/>
      <c r="L93" s="182"/>
      <c r="M93" s="182"/>
      <c r="N93" s="182"/>
      <c r="O93" s="12"/>
      <c r="P93" s="107" t="s">
        <v>256</v>
      </c>
      <c r="Q93" s="12"/>
      <c r="R93" s="12"/>
      <c r="S93" s="12"/>
      <c r="T93" s="12"/>
      <c r="U93" s="12"/>
      <c r="V93" s="12"/>
      <c r="W93" s="12"/>
      <c r="X93" s="12"/>
      <c r="AJ93" s="170" t="s">
        <v>257</v>
      </c>
      <c r="AK93" s="170"/>
      <c r="AL93" s="170"/>
      <c r="AM93" s="170"/>
      <c r="AN93" s="170"/>
      <c r="AO93" s="170"/>
      <c r="AQ93" s="170" t="s">
        <v>119</v>
      </c>
      <c r="AR93" s="170"/>
      <c r="AS93" s="12"/>
      <c r="AT93" s="12"/>
      <c r="AU93" s="12"/>
    </row>
    <row r="94" spans="1:55" s="12" customFormat="1" ht="19.149999999999999" customHeight="1">
      <c r="A94" s="14"/>
      <c r="B94" s="45"/>
      <c r="C94" s="46"/>
      <c r="D94" s="46"/>
      <c r="E94" s="46"/>
      <c r="F94" s="46"/>
      <c r="G94" s="48"/>
      <c r="J94" s="22"/>
      <c r="K94" s="22"/>
      <c r="L94" s="22"/>
      <c r="M94" s="44"/>
      <c r="AB94" s="14"/>
      <c r="AC94" s="45"/>
      <c r="AD94" s="45"/>
      <c r="AF94" s="44"/>
      <c r="AG94" s="44"/>
      <c r="AH94" s="44"/>
      <c r="AI94" s="44"/>
      <c r="AL94" s="22"/>
      <c r="AM94" s="22"/>
    </row>
    <row r="95" spans="1:55" ht="19.149999999999999" customHeight="1">
      <c r="A95" s="14"/>
      <c r="B95" s="45"/>
      <c r="C95" s="46"/>
      <c r="D95" s="46"/>
      <c r="E95" s="44" t="s">
        <v>53</v>
      </c>
      <c r="F95" s="46"/>
      <c r="H95" s="12"/>
      <c r="I95" s="22"/>
      <c r="J95" s="22"/>
      <c r="K95" s="22"/>
      <c r="L95" s="44"/>
      <c r="M95" s="12"/>
      <c r="N95" s="12"/>
      <c r="O95" s="12"/>
      <c r="P95" s="12"/>
      <c r="Q95" s="12"/>
      <c r="R95" s="12"/>
      <c r="S95" s="12"/>
      <c r="T95" s="12"/>
      <c r="V95" s="12"/>
      <c r="W95" s="12"/>
      <c r="X95" s="12"/>
      <c r="Y95" s="12"/>
      <c r="Z95" s="12"/>
      <c r="AA95" s="14"/>
      <c r="AB95" s="45"/>
      <c r="AI95" s="12"/>
    </row>
    <row r="96" spans="1:55" ht="19.149999999999999" customHeight="1">
      <c r="A96" s="14"/>
      <c r="B96" s="45"/>
      <c r="C96" s="46"/>
      <c r="D96" s="46"/>
      <c r="E96" s="174" t="s">
        <v>100</v>
      </c>
      <c r="F96" s="174"/>
      <c r="G96" s="12" t="s">
        <v>52</v>
      </c>
      <c r="I96" s="22"/>
      <c r="J96" s="22"/>
      <c r="K96" s="22"/>
      <c r="L96" s="44"/>
      <c r="M96" s="12"/>
      <c r="N96" s="12"/>
      <c r="O96" s="12"/>
      <c r="P96" s="12"/>
      <c r="Q96" s="12"/>
      <c r="R96" s="12"/>
      <c r="S96" s="12"/>
      <c r="T96" s="12"/>
      <c r="U96" s="12"/>
      <c r="V96" s="12"/>
      <c r="W96" s="12"/>
      <c r="X96" s="12"/>
      <c r="Y96" s="12"/>
      <c r="Z96" s="12"/>
      <c r="AA96" s="14"/>
      <c r="AB96" s="45"/>
      <c r="AC96" s="45"/>
      <c r="AD96" s="12"/>
      <c r="AE96" s="44"/>
      <c r="AF96" s="44"/>
      <c r="AG96" s="44"/>
      <c r="AH96" s="44"/>
      <c r="AI96" s="12"/>
      <c r="AJ96" s="12"/>
      <c r="AK96" s="22"/>
      <c r="AL96" s="22"/>
      <c r="AM96" s="12"/>
      <c r="AN96" s="12"/>
      <c r="AO96" s="12"/>
      <c r="AP96" s="6"/>
      <c r="AQ96" s="6"/>
      <c r="AR96" s="6"/>
    </row>
    <row r="97" spans="1:54" ht="19.149999999999999" customHeight="1">
      <c r="A97" s="14"/>
      <c r="B97" s="45"/>
      <c r="C97" s="46"/>
      <c r="D97" s="46"/>
      <c r="E97" s="174" t="s">
        <v>100</v>
      </c>
      <c r="F97" s="174"/>
      <c r="G97" s="12" t="s">
        <v>101</v>
      </c>
      <c r="I97" s="22"/>
      <c r="J97" s="22"/>
      <c r="K97" s="22"/>
      <c r="L97" s="44"/>
      <c r="M97" s="12"/>
      <c r="N97" s="12"/>
      <c r="O97" s="12"/>
      <c r="P97" s="12"/>
      <c r="Q97" s="12"/>
      <c r="R97" s="12"/>
      <c r="S97" s="12"/>
      <c r="T97" s="12"/>
      <c r="U97" s="12"/>
      <c r="V97" s="12"/>
      <c r="W97" s="12"/>
      <c r="X97" s="12"/>
      <c r="Y97" s="12"/>
      <c r="Z97" s="12"/>
      <c r="AA97" s="14"/>
      <c r="AB97" s="45"/>
      <c r="AC97" s="45"/>
      <c r="AD97" s="12"/>
      <c r="AE97" s="44"/>
      <c r="AF97" s="44"/>
      <c r="AG97" s="44"/>
      <c r="AH97" s="44"/>
      <c r="AI97" s="12"/>
      <c r="AJ97" s="12"/>
      <c r="AK97" s="22"/>
      <c r="AL97" s="22"/>
      <c r="AM97" s="12"/>
      <c r="AN97" s="12"/>
      <c r="AO97" s="12"/>
      <c r="AP97" s="6"/>
      <c r="AQ97" s="6"/>
      <c r="AR97" s="6"/>
    </row>
    <row r="98" spans="1:54" ht="19.149999999999999" customHeight="1">
      <c r="A98" s="14"/>
      <c r="B98" s="45"/>
      <c r="C98" s="46"/>
      <c r="D98" s="46"/>
      <c r="E98" s="174" t="s">
        <v>100</v>
      </c>
      <c r="F98" s="174"/>
      <c r="G98" s="177">
        <f>E84+3</f>
        <v>45744</v>
      </c>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08"/>
    </row>
    <row r="99" spans="1:54" ht="19.149999999999999" customHeight="1">
      <c r="A99" s="14"/>
      <c r="B99" s="45"/>
      <c r="C99" s="46"/>
      <c r="D99" s="46"/>
      <c r="E99" s="46"/>
      <c r="F99" s="46"/>
      <c r="G99" s="12" t="s">
        <v>54</v>
      </c>
      <c r="I99" s="22"/>
      <c r="J99" s="22"/>
      <c r="K99" s="22"/>
      <c r="L99" s="44"/>
      <c r="M99" s="12"/>
      <c r="N99" s="12"/>
      <c r="O99" s="12"/>
      <c r="P99" s="12"/>
      <c r="Q99" s="12"/>
      <c r="R99" s="12"/>
      <c r="S99" s="12"/>
      <c r="T99" s="12"/>
      <c r="U99" s="12"/>
      <c r="V99" s="12"/>
      <c r="W99" s="12"/>
      <c r="X99" s="12"/>
      <c r="Y99" s="12"/>
      <c r="Z99" s="12"/>
      <c r="AA99" s="14"/>
      <c r="AB99" s="45"/>
      <c r="AC99" s="45"/>
      <c r="AD99" s="12"/>
      <c r="AE99" s="44"/>
      <c r="AF99" s="44"/>
      <c r="AG99" s="44"/>
      <c r="AH99" s="44"/>
      <c r="AI99" s="12"/>
      <c r="AJ99" s="12"/>
      <c r="AK99" s="22"/>
      <c r="AL99" s="22"/>
      <c r="AM99" s="12"/>
      <c r="AN99" s="12"/>
      <c r="AO99" s="12"/>
      <c r="AP99" s="6"/>
      <c r="AQ99" s="6"/>
      <c r="AR99" s="6"/>
    </row>
    <row r="100" spans="1:54" ht="10.15" customHeight="1">
      <c r="A100" s="14"/>
      <c r="B100" s="45"/>
      <c r="C100" s="46"/>
      <c r="D100" s="46"/>
      <c r="E100" s="46"/>
      <c r="F100" s="46"/>
      <c r="G100" s="22"/>
      <c r="H100" s="12"/>
      <c r="I100" s="22"/>
      <c r="J100" s="22"/>
      <c r="K100" s="22"/>
      <c r="L100" s="44"/>
      <c r="M100" s="12"/>
      <c r="N100" s="12"/>
      <c r="O100" s="12"/>
      <c r="P100" s="12"/>
      <c r="Q100" s="12"/>
      <c r="R100" s="12"/>
      <c r="S100" s="12"/>
      <c r="T100" s="12"/>
      <c r="U100" s="12"/>
      <c r="V100" s="12"/>
      <c r="W100" s="12"/>
      <c r="X100" s="12"/>
      <c r="Y100" s="12"/>
      <c r="Z100" s="12"/>
      <c r="AA100" s="14"/>
      <c r="AB100" s="45"/>
      <c r="AC100" s="45"/>
      <c r="AD100" s="12"/>
      <c r="AE100" s="44"/>
      <c r="AF100" s="44"/>
      <c r="AG100" s="44"/>
      <c r="AH100" s="44"/>
      <c r="AI100" s="12"/>
      <c r="AJ100" s="12"/>
      <c r="AK100" s="22"/>
      <c r="AL100" s="22"/>
      <c r="AM100" s="12"/>
      <c r="AN100" s="12"/>
      <c r="AO100" s="12"/>
      <c r="AP100" s="6"/>
      <c r="AQ100" s="6"/>
      <c r="AR100" s="6"/>
    </row>
    <row r="101" spans="1:54" ht="19.149999999999999" customHeight="1">
      <c r="A101" s="14" t="s">
        <v>135</v>
      </c>
      <c r="B101" s="45"/>
      <c r="C101" s="46" t="s">
        <v>134</v>
      </c>
      <c r="D101" s="12"/>
      <c r="E101" s="163" t="s">
        <v>161</v>
      </c>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63"/>
      <c r="AZ101" s="163"/>
    </row>
    <row r="102" spans="1:54" ht="19.149999999999999" customHeight="1">
      <c r="A102" s="14"/>
      <c r="B102" s="45"/>
      <c r="C102" s="46"/>
      <c r="D102" s="46"/>
      <c r="E102" s="164" t="s">
        <v>170</v>
      </c>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row>
    <row r="103" spans="1:54" ht="19.149999999999999" customHeight="1">
      <c r="A103" s="14"/>
      <c r="B103" s="45"/>
      <c r="C103" s="46"/>
      <c r="D103" s="46"/>
      <c r="E103" s="176" t="s">
        <v>253</v>
      </c>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row>
    <row r="104" spans="1:54" ht="19.149999999999999" customHeight="1">
      <c r="A104" s="14"/>
      <c r="B104" s="45"/>
      <c r="C104" s="46"/>
      <c r="D104" s="46"/>
      <c r="E104" s="164" t="s">
        <v>171</v>
      </c>
      <c r="F104" s="164"/>
      <c r="G104" s="164"/>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64"/>
      <c r="AV104" s="164"/>
      <c r="AW104" s="164"/>
      <c r="AX104" s="164"/>
      <c r="AY104" s="164"/>
      <c r="AZ104" s="164"/>
    </row>
    <row r="105" spans="1:54" ht="19.149999999999999" customHeight="1">
      <c r="A105" s="14"/>
      <c r="B105" s="45"/>
      <c r="C105" s="46"/>
      <c r="D105" s="46"/>
      <c r="E105" s="176" t="s">
        <v>254</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row>
    <row r="106" spans="1:54" ht="19.149999999999999" customHeight="1">
      <c r="A106" s="14"/>
      <c r="B106" s="45"/>
      <c r="C106" s="46"/>
      <c r="D106" s="46"/>
      <c r="E106" s="164" t="s">
        <v>166</v>
      </c>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64"/>
      <c r="AV106" s="164"/>
      <c r="AW106" s="164"/>
      <c r="AX106" s="164"/>
      <c r="AY106" s="164"/>
      <c r="AZ106" s="164"/>
    </row>
    <row r="107" spans="1:54" ht="10.15" customHeight="1">
      <c r="A107" s="14"/>
      <c r="B107" s="45"/>
      <c r="C107" s="46"/>
      <c r="D107" s="46"/>
      <c r="E107" s="46"/>
      <c r="F107" s="46"/>
      <c r="G107" s="22"/>
      <c r="H107" s="12"/>
      <c r="I107" s="22"/>
      <c r="J107" s="22"/>
      <c r="K107" s="22"/>
      <c r="L107" s="44"/>
      <c r="M107" s="12"/>
      <c r="N107" s="12"/>
      <c r="O107" s="12"/>
      <c r="P107" s="12"/>
      <c r="Q107" s="12"/>
      <c r="R107" s="12"/>
      <c r="S107" s="12"/>
      <c r="T107" s="12"/>
      <c r="U107" s="12"/>
      <c r="V107" s="12"/>
      <c r="W107" s="12"/>
      <c r="X107" s="12"/>
      <c r="Y107" s="12"/>
      <c r="Z107" s="12"/>
      <c r="AA107" s="14"/>
      <c r="AB107" s="45"/>
      <c r="AC107" s="45"/>
      <c r="AD107" s="12"/>
      <c r="AE107" s="44"/>
      <c r="AF107" s="44"/>
      <c r="AG107" s="44"/>
      <c r="AH107" s="44"/>
      <c r="AI107" s="12"/>
      <c r="AJ107" s="12"/>
      <c r="AK107" s="22"/>
      <c r="AL107" s="22"/>
      <c r="AM107" s="12"/>
      <c r="AN107" s="12"/>
      <c r="AO107" s="12"/>
      <c r="AP107" s="6"/>
      <c r="AQ107" s="6"/>
      <c r="AR107" s="6"/>
    </row>
    <row r="108" spans="1:54" ht="19.149999999999999" customHeight="1">
      <c r="A108" s="14" t="s">
        <v>133</v>
      </c>
      <c r="B108" s="45"/>
      <c r="C108" s="46" t="s">
        <v>55</v>
      </c>
      <c r="D108" s="46"/>
      <c r="E108" s="170" t="s">
        <v>15</v>
      </c>
      <c r="F108" s="170"/>
      <c r="G108" s="12" t="s">
        <v>122</v>
      </c>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12"/>
      <c r="AM108" s="12"/>
      <c r="AN108" s="12"/>
      <c r="AO108" s="12"/>
      <c r="AP108" s="6"/>
      <c r="AQ108" s="6"/>
      <c r="AR108" s="6"/>
    </row>
    <row r="109" spans="1:54" ht="19.149999999999999" customHeight="1">
      <c r="A109" s="14"/>
      <c r="B109" s="45"/>
      <c r="C109" s="46"/>
      <c r="D109" s="46"/>
      <c r="E109" s="12"/>
      <c r="F109" s="46"/>
      <c r="G109" s="12" t="s">
        <v>123</v>
      </c>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12"/>
      <c r="AM109" s="12"/>
      <c r="AN109" s="12"/>
      <c r="AO109" s="12"/>
      <c r="AP109" s="6"/>
      <c r="AQ109" s="6"/>
      <c r="AR109" s="6"/>
    </row>
    <row r="110" spans="1:54" ht="19.149999999999999" customHeight="1">
      <c r="A110" s="14"/>
      <c r="B110" s="45"/>
      <c r="C110" s="46"/>
      <c r="D110" s="46"/>
      <c r="E110" s="170" t="s">
        <v>20</v>
      </c>
      <c r="F110" s="170"/>
      <c r="G110" s="12" t="s">
        <v>139</v>
      </c>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12"/>
      <c r="AM110" s="12"/>
      <c r="AN110" s="12"/>
      <c r="AO110" s="12"/>
      <c r="AP110" s="6"/>
      <c r="AQ110" s="6"/>
      <c r="AR110" s="6"/>
    </row>
    <row r="111" spans="1:54" ht="19.149999999999999" customHeight="1">
      <c r="A111" s="14"/>
      <c r="B111" s="45"/>
      <c r="C111" s="46"/>
      <c r="D111" s="46"/>
      <c r="E111" s="170" t="s">
        <v>21</v>
      </c>
      <c r="F111" s="170"/>
      <c r="G111" s="12" t="s">
        <v>56</v>
      </c>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6"/>
      <c r="AQ111" s="6"/>
      <c r="AR111" s="6"/>
    </row>
    <row r="112" spans="1:54" ht="19.149999999999999" customHeight="1">
      <c r="A112" s="14"/>
      <c r="B112" s="45"/>
      <c r="C112" s="46"/>
      <c r="D112" s="46"/>
      <c r="E112" s="170" t="s">
        <v>22</v>
      </c>
      <c r="F112" s="170"/>
      <c r="G112" s="12" t="s">
        <v>57</v>
      </c>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6"/>
      <c r="AQ112" s="6"/>
      <c r="AR112" s="6"/>
    </row>
    <row r="113" spans="1:44" ht="19.149999999999999" customHeight="1">
      <c r="A113" s="14"/>
      <c r="B113" s="45"/>
      <c r="C113" s="46"/>
      <c r="D113" s="46"/>
      <c r="E113" s="12"/>
      <c r="F113" s="46"/>
      <c r="G113" s="12" t="s">
        <v>58</v>
      </c>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6"/>
      <c r="AQ113" s="6"/>
      <c r="AR113" s="6"/>
    </row>
    <row r="114" spans="1:44" ht="17.25" customHeight="1">
      <c r="E114" s="168" t="s">
        <v>126</v>
      </c>
      <c r="F114" s="168"/>
      <c r="G114" s="31" t="s">
        <v>124</v>
      </c>
      <c r="H114" s="12"/>
      <c r="I114" s="12"/>
      <c r="J114" s="12"/>
      <c r="K114" s="12"/>
      <c r="L114" s="12"/>
      <c r="M114" s="12"/>
      <c r="N114" s="12"/>
      <c r="O114" s="12"/>
      <c r="P114" s="12"/>
      <c r="Q114" s="12"/>
      <c r="R114" s="12"/>
      <c r="S114" s="12"/>
    </row>
    <row r="115" spans="1:44" ht="17.25" customHeight="1">
      <c r="E115" s="168" t="s">
        <v>127</v>
      </c>
      <c r="F115" s="168"/>
      <c r="G115" s="31" t="s">
        <v>125</v>
      </c>
      <c r="H115" s="12"/>
      <c r="I115" s="12"/>
      <c r="J115" s="12"/>
      <c r="K115" s="12"/>
      <c r="L115" s="12"/>
      <c r="M115" s="12"/>
      <c r="N115" s="12"/>
      <c r="O115" s="12"/>
      <c r="P115" s="12"/>
      <c r="Q115" s="12"/>
      <c r="R115" s="12"/>
      <c r="S115" s="12"/>
    </row>
    <row r="116" spans="1:44" ht="19.149999999999999" customHeight="1">
      <c r="A116" s="14"/>
      <c r="B116" s="45"/>
      <c r="C116" s="46"/>
      <c r="D116" s="12"/>
      <c r="E116" s="170" t="s">
        <v>128</v>
      </c>
      <c r="F116" s="170"/>
      <c r="G116" s="12" t="s">
        <v>59</v>
      </c>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6"/>
      <c r="AQ116" s="6"/>
      <c r="AR116" s="6"/>
    </row>
    <row r="117" spans="1:44" ht="19.149999999999999" customHeight="1">
      <c r="A117" s="14"/>
      <c r="B117" s="12"/>
      <c r="C117" s="46"/>
      <c r="D117" s="12"/>
      <c r="E117" s="175" t="s">
        <v>129</v>
      </c>
      <c r="F117" s="175"/>
      <c r="G117" s="12" t="s">
        <v>60</v>
      </c>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6"/>
      <c r="AQ117" s="6"/>
      <c r="AR117" s="6"/>
    </row>
    <row r="118" spans="1:44" ht="19.149999999999999" customHeight="1">
      <c r="A118" s="14"/>
      <c r="B118" s="12"/>
      <c r="C118" s="46"/>
      <c r="D118" s="12"/>
      <c r="G118" s="12" t="s">
        <v>61</v>
      </c>
      <c r="I118" s="12"/>
      <c r="J118" s="12"/>
      <c r="K118" s="12"/>
      <c r="L118" s="12"/>
      <c r="M118" s="12"/>
      <c r="N118" s="12"/>
      <c r="O118" s="12"/>
      <c r="P118" s="12"/>
      <c r="Q118" s="12"/>
      <c r="R118" s="22"/>
      <c r="S118" s="12"/>
      <c r="T118" s="15"/>
      <c r="U118" s="15"/>
      <c r="V118" s="15"/>
      <c r="W118" s="12"/>
      <c r="X118" s="16"/>
      <c r="Y118" s="16"/>
      <c r="Z118" s="16"/>
      <c r="AA118" s="16"/>
      <c r="AB118" s="16"/>
      <c r="AC118" s="16"/>
      <c r="AD118" s="16"/>
      <c r="AE118" s="16"/>
      <c r="AF118" s="12"/>
      <c r="AG118" s="16"/>
      <c r="AH118" s="16"/>
      <c r="AI118" s="17"/>
      <c r="AJ118" s="16"/>
      <c r="AK118" s="12"/>
      <c r="AL118" s="12"/>
      <c r="AM118" s="12"/>
      <c r="AN118" s="12"/>
      <c r="AO118" s="12"/>
      <c r="AP118" s="6"/>
      <c r="AQ118" s="6"/>
      <c r="AR118" s="6"/>
    </row>
    <row r="119" spans="1:44" ht="19.149999999999999" customHeight="1">
      <c r="A119" s="14"/>
      <c r="B119" s="45"/>
      <c r="C119" s="46"/>
      <c r="D119" s="46"/>
      <c r="E119" s="170" t="s">
        <v>130</v>
      </c>
      <c r="F119" s="170"/>
      <c r="G119" s="12" t="s">
        <v>142</v>
      </c>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6"/>
      <c r="AQ119" s="6"/>
      <c r="AR119" s="6"/>
    </row>
    <row r="120" spans="1:44" ht="19.149999999999999" customHeight="1">
      <c r="A120" s="14"/>
      <c r="B120" s="12"/>
      <c r="C120" s="46"/>
      <c r="D120" s="12"/>
      <c r="E120" s="170" t="s">
        <v>138</v>
      </c>
      <c r="F120" s="170"/>
      <c r="G120" s="18" t="s">
        <v>62</v>
      </c>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6"/>
      <c r="AQ120" s="6"/>
      <c r="AR120" s="6"/>
    </row>
    <row r="121" spans="1:44" ht="19.149999999999999" customHeight="1">
      <c r="A121" s="24"/>
      <c r="B121" s="6"/>
      <c r="C121" s="27"/>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row>
    <row r="122" spans="1:44" ht="19.149999999999999" customHeight="1"/>
    <row r="123" spans="1:44" ht="19.149999999999999" customHeight="1"/>
    <row r="124" spans="1:44" ht="19.149999999999999" customHeight="1"/>
    <row r="125" spans="1:44" ht="19.149999999999999" customHeight="1"/>
  </sheetData>
  <mergeCells count="108">
    <mergeCell ref="E70:F70"/>
    <mergeCell ref="J70:N70"/>
    <mergeCell ref="P70:T70"/>
    <mergeCell ref="G69:I69"/>
    <mergeCell ref="G70:I70"/>
    <mergeCell ref="E5:Q5"/>
    <mergeCell ref="P69:T69"/>
    <mergeCell ref="E61:F61"/>
    <mergeCell ref="E64:F64"/>
    <mergeCell ref="E58:F58"/>
    <mergeCell ref="E24:F24"/>
    <mergeCell ref="E22:AZ22"/>
    <mergeCell ref="E36:AZ36"/>
    <mergeCell ref="E37:F37"/>
    <mergeCell ref="E38:F38"/>
    <mergeCell ref="E39:F39"/>
    <mergeCell ref="E40:F40"/>
    <mergeCell ref="E43:F43"/>
    <mergeCell ref="E44:F44"/>
    <mergeCell ref="E15:AZ15"/>
    <mergeCell ref="E28:F28"/>
    <mergeCell ref="E51:F51"/>
    <mergeCell ref="E60:F60"/>
    <mergeCell ref="E63:F63"/>
    <mergeCell ref="G50:AY50"/>
    <mergeCell ref="E48:F48"/>
    <mergeCell ref="E53:F53"/>
    <mergeCell ref="E59:F59"/>
    <mergeCell ref="E13:Q13"/>
    <mergeCell ref="AO90:AQ90"/>
    <mergeCell ref="AR90:AS90"/>
    <mergeCell ref="BA90:BB90"/>
    <mergeCell ref="AD87:BA87"/>
    <mergeCell ref="R74:AG74"/>
    <mergeCell ref="AJ93:AO93"/>
    <mergeCell ref="AT90:AY90"/>
    <mergeCell ref="S90:AL90"/>
    <mergeCell ref="E75:F75"/>
    <mergeCell ref="AQ93:AR93"/>
    <mergeCell ref="L74:P74"/>
    <mergeCell ref="E84:O84"/>
    <mergeCell ref="R84:W84"/>
    <mergeCell ref="E87:F87"/>
    <mergeCell ref="G87:AC87"/>
    <mergeCell ref="E81:F81"/>
    <mergeCell ref="I93:N93"/>
    <mergeCell ref="G80:H80"/>
    <mergeCell ref="G77:H77"/>
    <mergeCell ref="AL13:AM13"/>
    <mergeCell ref="E27:F27"/>
    <mergeCell ref="E69:F69"/>
    <mergeCell ref="E9:N9"/>
    <mergeCell ref="G48:AY48"/>
    <mergeCell ref="G53:AY53"/>
    <mergeCell ref="G54:AY54"/>
    <mergeCell ref="E26:F26"/>
    <mergeCell ref="E32:F32"/>
    <mergeCell ref="AI60:AZ60"/>
    <mergeCell ref="E49:F49"/>
    <mergeCell ref="E52:F52"/>
    <mergeCell ref="G73:J73"/>
    <mergeCell ref="L73:P73"/>
    <mergeCell ref="R73:AG73"/>
    <mergeCell ref="E120:F120"/>
    <mergeCell ref="E96:F96"/>
    <mergeCell ref="E97:F97"/>
    <mergeCell ref="E98:F98"/>
    <mergeCell ref="E117:F117"/>
    <mergeCell ref="E119:F119"/>
    <mergeCell ref="E116:F116"/>
    <mergeCell ref="E111:F111"/>
    <mergeCell ref="E112:F112"/>
    <mergeCell ref="E108:F108"/>
    <mergeCell ref="E110:F110"/>
    <mergeCell ref="E114:F114"/>
    <mergeCell ref="E106:AZ106"/>
    <mergeCell ref="E105:BB105"/>
    <mergeCell ref="E103:AZ103"/>
    <mergeCell ref="E104:AZ104"/>
    <mergeCell ref="E115:F115"/>
    <mergeCell ref="E101:AZ101"/>
    <mergeCell ref="G98:BA98"/>
    <mergeCell ref="G93:H93"/>
    <mergeCell ref="E89:F89"/>
    <mergeCell ref="A1:BC1"/>
    <mergeCell ref="A2:BC2"/>
    <mergeCell ref="G51:AY51"/>
    <mergeCell ref="E102:AZ102"/>
    <mergeCell ref="E92:F92"/>
    <mergeCell ref="E11:O11"/>
    <mergeCell ref="R11:V11"/>
    <mergeCell ref="G49:AY49"/>
    <mergeCell ref="E50:F50"/>
    <mergeCell ref="AW3:BC3"/>
    <mergeCell ref="J69:N69"/>
    <mergeCell ref="E46:F46"/>
    <mergeCell ref="E23:F23"/>
    <mergeCell ref="G23:AZ23"/>
    <mergeCell ref="E34:F34"/>
    <mergeCell ref="E31:F31"/>
    <mergeCell ref="E25:F25"/>
    <mergeCell ref="G16:AZ16"/>
    <mergeCell ref="E17:AZ17"/>
    <mergeCell ref="AO13:AQ13"/>
    <mergeCell ref="E16:F16"/>
    <mergeCell ref="AS13:AW13"/>
    <mergeCell ref="E76:F76"/>
    <mergeCell ref="G79:H79"/>
  </mergeCells>
  <phoneticPr fontId="1"/>
  <dataValidations count="1">
    <dataValidation imeMode="fullAlpha" allowBlank="1" showInputMessage="1" showErrorMessage="1" sqref="L12 K85:K86 I85:I86 J12 M85:M86 H88:I89 K88:K89" xr:uid="{00000000-0002-0000-0100-000000000000}"/>
  </dataValidations>
  <hyperlinks>
    <hyperlink ref="AD87" r:id="rId1" display="http://gifusyoubad.sports.coocan.jp/" xr:uid="{00000000-0004-0000-0100-000000000000}"/>
    <hyperlink ref="S90:AF90" r:id="rId2" display="gifu_syoubad@nifty.com" xr:uid="{00000000-0004-0000-0100-000001000000}"/>
    <hyperlink ref="S90" r:id="rId3" xr:uid="{00000000-0004-0000-0100-000002000000}"/>
    <hyperlink ref="AD87:BA87" r:id="rId4" display="(http://gifusyoubad.gifu-badminton.com/)" xr:uid="{00000000-0004-0000-0100-000003000000}"/>
    <hyperlink ref="S90:AL90" r:id="rId5" display="gifu_syoubad@gifu-badminton.com" xr:uid="{00000000-0004-0000-0100-000004000000}"/>
  </hyperlinks>
  <printOptions horizontalCentered="1"/>
  <pageMargins left="0.39370078740157483" right="0.39370078740157483" top="0.78740157480314965" bottom="0.39370078740157483" header="0.31496062992125984" footer="0.31496062992125984"/>
  <pageSetup paperSize="9" scale="89" fitToHeight="0" orientation="portrait" horizontalDpi="4294967293" verticalDpi="300" r:id="rId6"/>
  <rowBreaks count="3" manualBreakCount="3">
    <brk id="47" max="16383" man="1"/>
    <brk id="94" max="16383" man="1"/>
    <brk id="10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F19"/>
  <sheetViews>
    <sheetView zoomScaleNormal="100" zoomScaleSheetLayoutView="100" workbookViewId="0">
      <selection activeCell="C9" sqref="C9"/>
    </sheetView>
  </sheetViews>
  <sheetFormatPr defaultColWidth="8.75" defaultRowHeight="27.75" customHeight="1"/>
  <cols>
    <col min="1" max="1" width="9.625" style="33" customWidth="1"/>
    <col min="2" max="2" width="25.625" style="33" customWidth="1"/>
    <col min="3" max="4" width="17.25" style="33" customWidth="1"/>
    <col min="5" max="5" width="9.625" style="33" customWidth="1"/>
    <col min="6" max="16384" width="8.75" style="33"/>
  </cols>
  <sheetData>
    <row r="1" spans="1:6" ht="27.75" customHeight="1">
      <c r="A1" s="193" t="str">
        <f>'02_若葉　要項'!$A$1&amp;" "&amp;LEFT('02_若葉　要項'!$A$2,FIND("要項",'02_若葉　要項'!$A$2)-1)</f>
        <v>第４１回 若葉カップ全国小学生バドミントン大会 岐阜県予選会</v>
      </c>
      <c r="B1" s="193"/>
      <c r="C1" s="193"/>
      <c r="D1" s="193"/>
      <c r="E1" s="193"/>
      <c r="F1" s="131"/>
    </row>
    <row r="2" spans="1:6" ht="27.75" customHeight="1">
      <c r="A2" s="194" t="s">
        <v>63</v>
      </c>
      <c r="B2" s="194"/>
      <c r="C2" s="194"/>
      <c r="D2" s="194"/>
      <c r="E2" s="194"/>
      <c r="F2" s="70"/>
    </row>
    <row r="3" spans="1:6" ht="27.75" customHeight="1" thickBot="1">
      <c r="A3" s="34"/>
      <c r="B3" s="35"/>
      <c r="C3" s="34"/>
      <c r="D3" s="34"/>
      <c r="E3" s="34"/>
      <c r="F3" s="34"/>
    </row>
    <row r="4" spans="1:6" ht="27.75" customHeight="1" thickBot="1">
      <c r="A4" s="34"/>
      <c r="B4" s="62" t="s">
        <v>64</v>
      </c>
      <c r="C4" s="187"/>
      <c r="D4" s="188"/>
      <c r="E4" s="34"/>
      <c r="F4" s="34"/>
    </row>
    <row r="5" spans="1:6" ht="27.75" customHeight="1" thickBot="1">
      <c r="A5" s="36"/>
      <c r="B5" s="63" t="s">
        <v>65</v>
      </c>
      <c r="C5" s="58" t="s">
        <v>66</v>
      </c>
      <c r="D5" s="53" t="s">
        <v>67</v>
      </c>
      <c r="E5" s="36"/>
      <c r="F5" s="36"/>
    </row>
    <row r="6" spans="1:6" ht="27.75" customHeight="1">
      <c r="A6" s="34"/>
      <c r="B6" s="64" t="s">
        <v>168</v>
      </c>
      <c r="C6" s="59">
        <v>0</v>
      </c>
      <c r="D6" s="54">
        <v>0</v>
      </c>
      <c r="E6" s="52"/>
      <c r="F6" s="34"/>
    </row>
    <row r="7" spans="1:6" ht="27.75" customHeight="1" thickBot="1">
      <c r="A7" s="34"/>
      <c r="B7" s="65" t="s">
        <v>169</v>
      </c>
      <c r="C7" s="60">
        <v>0</v>
      </c>
      <c r="D7" s="55">
        <v>0</v>
      </c>
      <c r="E7" s="52"/>
      <c r="F7" s="34"/>
    </row>
    <row r="8" spans="1:6" ht="27.75" customHeight="1" thickBot="1">
      <c r="A8" s="34"/>
      <c r="B8" s="66" t="s">
        <v>167</v>
      </c>
      <c r="C8" s="61">
        <v>0</v>
      </c>
      <c r="D8" s="56">
        <v>0</v>
      </c>
      <c r="E8" s="52"/>
      <c r="F8" s="34"/>
    </row>
    <row r="9" spans="1:6" ht="27.75" customHeight="1" thickBot="1">
      <c r="A9" s="34"/>
      <c r="B9" s="67" t="s">
        <v>141</v>
      </c>
      <c r="C9" s="61">
        <f>SUM(C6:C8)</f>
        <v>0</v>
      </c>
      <c r="D9" s="56">
        <f>SUM(D6:D8)</f>
        <v>0</v>
      </c>
      <c r="E9" s="37"/>
      <c r="F9" s="37"/>
    </row>
    <row r="10" spans="1:6" ht="27.75" customHeight="1">
      <c r="A10" s="34"/>
      <c r="B10" s="220" t="s">
        <v>262</v>
      </c>
      <c r="C10" s="222" t="s">
        <v>260</v>
      </c>
      <c r="D10" s="223">
        <v>6000</v>
      </c>
      <c r="E10" s="37"/>
      <c r="F10" s="37"/>
    </row>
    <row r="11" spans="1:6" ht="27.75" customHeight="1" thickBot="1">
      <c r="A11" s="34"/>
      <c r="B11" s="221"/>
      <c r="C11" s="224" t="s">
        <v>261</v>
      </c>
      <c r="D11" s="225">
        <v>3600</v>
      </c>
      <c r="E11" s="37"/>
      <c r="F11" s="37"/>
    </row>
    <row r="12" spans="1:6" ht="27.75" customHeight="1" thickBot="1">
      <c r="A12" s="34"/>
      <c r="B12" s="189" t="s">
        <v>68</v>
      </c>
      <c r="C12" s="190"/>
      <c r="D12" s="57">
        <f>D10*(C6+C7)+D11*C8</f>
        <v>0</v>
      </c>
      <c r="E12" s="34"/>
      <c r="F12" s="37"/>
    </row>
    <row r="13" spans="1:6" ht="27.75" customHeight="1">
      <c r="A13" s="34"/>
      <c r="B13" s="37"/>
      <c r="C13" s="37"/>
      <c r="D13" s="37"/>
      <c r="E13" s="37"/>
      <c r="F13" s="37"/>
    </row>
    <row r="14" spans="1:6" ht="27.75" customHeight="1">
      <c r="A14" s="34"/>
      <c r="B14" s="37" t="s">
        <v>69</v>
      </c>
      <c r="C14" s="38"/>
      <c r="D14" s="38"/>
      <c r="E14" s="37"/>
      <c r="F14" s="37"/>
    </row>
    <row r="15" spans="1:6" ht="27.75" customHeight="1">
      <c r="A15" s="34"/>
      <c r="B15" s="34" t="s">
        <v>70</v>
      </c>
      <c r="C15" s="37"/>
      <c r="D15" s="37"/>
      <c r="E15" s="37"/>
      <c r="F15" s="37"/>
    </row>
    <row r="16" spans="1:6" ht="27.75" customHeight="1" thickBot="1">
      <c r="A16" s="34"/>
      <c r="B16" s="34"/>
      <c r="C16" s="37"/>
      <c r="D16" s="37"/>
      <c r="E16" s="37"/>
      <c r="F16" s="37"/>
    </row>
    <row r="17" spans="1:6" ht="27.75" customHeight="1">
      <c r="A17" s="34"/>
      <c r="B17" s="39" t="s">
        <v>71</v>
      </c>
      <c r="C17" s="191"/>
      <c r="D17" s="192"/>
      <c r="E17" s="37"/>
      <c r="F17" s="37"/>
    </row>
    <row r="18" spans="1:6" ht="27.75" customHeight="1" thickBot="1">
      <c r="A18" s="34"/>
      <c r="B18" s="40" t="s">
        <v>72</v>
      </c>
      <c r="C18" s="185"/>
      <c r="D18" s="186"/>
      <c r="E18" s="34"/>
      <c r="F18" s="34"/>
    </row>
    <row r="19" spans="1:6" ht="27.75" customHeight="1">
      <c r="A19" s="34"/>
      <c r="B19" s="34"/>
      <c r="C19" s="34"/>
      <c r="D19" s="34"/>
      <c r="E19" s="12"/>
      <c r="F19" s="34"/>
    </row>
  </sheetData>
  <mergeCells count="7">
    <mergeCell ref="C18:D18"/>
    <mergeCell ref="C4:D4"/>
    <mergeCell ref="B12:C12"/>
    <mergeCell ref="C17:D17"/>
    <mergeCell ref="A1:E1"/>
    <mergeCell ref="A2:E2"/>
    <mergeCell ref="B10:B11"/>
  </mergeCells>
  <phoneticPr fontId="1"/>
  <dataValidations count="1">
    <dataValidation imeMode="disabled" allowBlank="1" showInputMessage="1" showErrorMessage="1" sqref="C6:D8" xr:uid="{00000000-0002-0000-0200-000000000000}"/>
  </dataValidations>
  <printOptions horizontalCentered="1"/>
  <pageMargins left="0.59055118110236227" right="0.59055118110236227"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B1:AB41"/>
  <sheetViews>
    <sheetView zoomScale="70" zoomScaleNormal="70" workbookViewId="0">
      <selection activeCell="C8" sqref="C8"/>
    </sheetView>
  </sheetViews>
  <sheetFormatPr defaultColWidth="8.75" defaultRowHeight="25.15" customHeight="1"/>
  <cols>
    <col min="1" max="1" width="1.625" style="68" customWidth="1"/>
    <col min="2" max="2" width="7.25" style="68" customWidth="1"/>
    <col min="3" max="4" width="13.75" style="68" customWidth="1"/>
    <col min="5" max="5" width="6.25" style="68" customWidth="1"/>
    <col min="6" max="6" width="17.625" style="68" customWidth="1"/>
    <col min="7" max="7" width="5.625" style="68" customWidth="1"/>
    <col min="8" max="8" width="7.25" style="68" customWidth="1"/>
    <col min="9" max="10" width="13.75" style="68" customWidth="1"/>
    <col min="11" max="11" width="6.25" style="68" customWidth="1"/>
    <col min="12" max="12" width="17.625" style="68" customWidth="1"/>
    <col min="13" max="13" width="5.625" style="68" customWidth="1"/>
    <col min="14" max="14" width="7.25" style="68" customWidth="1"/>
    <col min="15" max="16" width="13.75" style="68" customWidth="1"/>
    <col min="17" max="17" width="6.25" style="68" customWidth="1"/>
    <col min="18" max="18" width="17.625" style="68" customWidth="1"/>
    <col min="19" max="19" width="1.625" style="68" customWidth="1"/>
    <col min="20" max="16384" width="8.75" style="68"/>
  </cols>
  <sheetData>
    <row r="1" spans="2:28" ht="25.15" customHeight="1">
      <c r="B1" s="104" t="s">
        <v>207</v>
      </c>
      <c r="C1" s="105"/>
      <c r="D1" s="105"/>
      <c r="E1" s="105"/>
      <c r="F1" s="105"/>
      <c r="G1" s="105"/>
      <c r="H1" s="105"/>
      <c r="I1" s="105"/>
      <c r="J1" s="105"/>
      <c r="K1" s="105"/>
      <c r="L1" s="105"/>
      <c r="M1" s="105"/>
      <c r="N1" s="105"/>
      <c r="O1" s="105"/>
      <c r="P1" s="105"/>
      <c r="Q1" s="105"/>
      <c r="R1" s="106"/>
    </row>
    <row r="2" spans="2:28" ht="25.15" customHeight="1">
      <c r="B2" s="202" t="str">
        <f>'02_若葉　要項'!$A$1</f>
        <v>第４１回 若葉カップ全国小学生バドミントン大会</v>
      </c>
      <c r="C2" s="203"/>
      <c r="D2" s="203"/>
      <c r="E2" s="203"/>
      <c r="F2" s="203"/>
      <c r="H2" s="202" t="str">
        <f>'02_若葉　要項'!$A$1</f>
        <v>第４１回 若葉カップ全国小学生バドミントン大会</v>
      </c>
      <c r="I2" s="203"/>
      <c r="J2" s="203"/>
      <c r="K2" s="203"/>
      <c r="L2" s="203"/>
      <c r="N2" s="202" t="str">
        <f>'02_若葉　要項'!$A$1</f>
        <v>第４１回 若葉カップ全国小学生バドミントン大会</v>
      </c>
      <c r="O2" s="203"/>
      <c r="P2" s="203"/>
      <c r="Q2" s="203"/>
      <c r="R2" s="203"/>
    </row>
    <row r="3" spans="2:28" ht="25.15" customHeight="1" thickBot="1">
      <c r="B3" s="204" t="str">
        <f>LEFT('02_若葉　要項'!$A$2,FIND("要項",'02_若葉　要項'!$A$2)-1)</f>
        <v>岐阜県予選会</v>
      </c>
      <c r="C3" s="205"/>
      <c r="D3" s="205"/>
      <c r="E3" s="205"/>
      <c r="F3" s="205"/>
      <c r="H3" s="204" t="str">
        <f>LEFT('02_若葉　要項'!$A$2,FIND("要項",'02_若葉　要項'!$A$2)-1)</f>
        <v>岐阜県予選会</v>
      </c>
      <c r="I3" s="205"/>
      <c r="J3" s="205"/>
      <c r="K3" s="205"/>
      <c r="L3" s="205"/>
      <c r="N3" s="204" t="str">
        <f>LEFT('02_若葉　要項'!$A$2,FIND("要項",'02_若葉　要項'!$A$2)-1)</f>
        <v>岐阜県予選会</v>
      </c>
      <c r="O3" s="205"/>
      <c r="P3" s="205"/>
      <c r="Q3" s="205"/>
      <c r="R3" s="205"/>
    </row>
    <row r="4" spans="2:28" ht="25.15" customHeight="1" thickBot="1">
      <c r="B4" s="216" t="s">
        <v>168</v>
      </c>
      <c r="C4" s="217"/>
      <c r="D4" s="217"/>
      <c r="E4" s="217"/>
      <c r="F4" s="218"/>
      <c r="H4" s="211" t="s">
        <v>169</v>
      </c>
      <c r="I4" s="212"/>
      <c r="J4" s="212"/>
      <c r="K4" s="212"/>
      <c r="L4" s="213"/>
      <c r="N4" s="206" t="s">
        <v>167</v>
      </c>
      <c r="O4" s="207"/>
      <c r="P4" s="207"/>
      <c r="Q4" s="207"/>
      <c r="R4" s="208"/>
    </row>
    <row r="5" spans="2:28" ht="25.15" customHeight="1">
      <c r="B5" s="83" t="s">
        <v>73</v>
      </c>
      <c r="C5" s="214" t="s">
        <v>242</v>
      </c>
      <c r="D5" s="214"/>
      <c r="E5" s="214"/>
      <c r="F5" s="69"/>
      <c r="H5" s="83" t="s">
        <v>73</v>
      </c>
      <c r="I5" s="214" t="s">
        <v>242</v>
      </c>
      <c r="J5" s="214"/>
      <c r="K5" s="214"/>
      <c r="L5" s="69"/>
      <c r="N5" s="111" t="s">
        <v>73</v>
      </c>
      <c r="O5" s="209" t="s">
        <v>243</v>
      </c>
      <c r="P5" s="209"/>
      <c r="Q5" s="209"/>
      <c r="R5" s="112"/>
    </row>
    <row r="6" spans="2:28" ht="25.15" customHeight="1">
      <c r="B6" s="120"/>
      <c r="C6" s="78" t="s">
        <v>203</v>
      </c>
      <c r="D6" s="79" t="s">
        <v>204</v>
      </c>
      <c r="E6" s="215" t="s">
        <v>76</v>
      </c>
      <c r="F6" s="85"/>
      <c r="H6" s="120"/>
      <c r="I6" s="78" t="s">
        <v>203</v>
      </c>
      <c r="J6" s="79" t="s">
        <v>204</v>
      </c>
      <c r="K6" s="215" t="s">
        <v>76</v>
      </c>
      <c r="L6" s="85"/>
      <c r="N6" s="120"/>
      <c r="O6" s="78" t="s">
        <v>203</v>
      </c>
      <c r="P6" s="79" t="s">
        <v>204</v>
      </c>
      <c r="Q6" s="210" t="s">
        <v>76</v>
      </c>
      <c r="R6" s="85"/>
    </row>
    <row r="7" spans="2:28" ht="25.15" customHeight="1">
      <c r="B7" s="121"/>
      <c r="C7" s="93" t="s">
        <v>205</v>
      </c>
      <c r="D7" s="94" t="s">
        <v>206</v>
      </c>
      <c r="E7" s="215"/>
      <c r="F7" s="86" t="s">
        <v>74</v>
      </c>
      <c r="H7" s="121"/>
      <c r="I7" s="93" t="s">
        <v>205</v>
      </c>
      <c r="J7" s="94" t="s">
        <v>206</v>
      </c>
      <c r="K7" s="215"/>
      <c r="L7" s="86" t="s">
        <v>74</v>
      </c>
      <c r="N7" s="121"/>
      <c r="O7" s="93" t="s">
        <v>205</v>
      </c>
      <c r="P7" s="94" t="s">
        <v>206</v>
      </c>
      <c r="Q7" s="210"/>
      <c r="R7" s="86" t="s">
        <v>74</v>
      </c>
    </row>
    <row r="8" spans="2:28" ht="25.15" customHeight="1">
      <c r="B8" s="84" t="s">
        <v>160</v>
      </c>
      <c r="C8" s="89"/>
      <c r="D8" s="90"/>
      <c r="E8" s="87"/>
      <c r="F8" s="88"/>
      <c r="H8" s="84" t="s">
        <v>160</v>
      </c>
      <c r="I8" s="89"/>
      <c r="J8" s="90"/>
      <c r="K8" s="87"/>
      <c r="L8" s="88"/>
      <c r="N8" s="84" t="s">
        <v>160</v>
      </c>
      <c r="O8" s="89"/>
      <c r="P8" s="90"/>
      <c r="Q8" s="87"/>
      <c r="R8" s="88"/>
    </row>
    <row r="9" spans="2:28" ht="25.15" customHeight="1">
      <c r="B9" s="84" t="s">
        <v>75</v>
      </c>
      <c r="C9" s="91"/>
      <c r="D9" s="92"/>
      <c r="E9" s="87"/>
      <c r="F9" s="88"/>
      <c r="H9" s="84" t="s">
        <v>241</v>
      </c>
      <c r="I9" s="91"/>
      <c r="J9" s="92"/>
      <c r="K9" s="87"/>
      <c r="L9" s="88"/>
      <c r="N9" s="84" t="s">
        <v>241</v>
      </c>
      <c r="O9" s="91"/>
      <c r="P9" s="92"/>
      <c r="Q9" s="87"/>
      <c r="R9" s="88"/>
    </row>
    <row r="10" spans="2:28" ht="25.15" customHeight="1">
      <c r="B10" s="84" t="s">
        <v>75</v>
      </c>
      <c r="C10" s="91"/>
      <c r="D10" s="92"/>
      <c r="E10" s="87"/>
      <c r="F10" s="88"/>
      <c r="H10" s="84" t="s">
        <v>241</v>
      </c>
      <c r="I10" s="91"/>
      <c r="J10" s="92"/>
      <c r="K10" s="87"/>
      <c r="L10" s="88"/>
      <c r="N10" s="113"/>
      <c r="O10" s="109"/>
      <c r="P10" s="109"/>
      <c r="Q10" s="109"/>
      <c r="R10" s="114"/>
      <c r="W10" s="68" ph="1"/>
      <c r="AB10" s="68" ph="1"/>
    </row>
    <row r="11" spans="2:28" ht="25.15" customHeight="1">
      <c r="B11" s="84" t="s">
        <v>75</v>
      </c>
      <c r="C11" s="91"/>
      <c r="D11" s="92"/>
      <c r="E11" s="87"/>
      <c r="F11" s="88"/>
      <c r="H11" s="84" t="s">
        <v>241</v>
      </c>
      <c r="I11" s="91"/>
      <c r="J11" s="92"/>
      <c r="K11" s="87"/>
      <c r="L11" s="88"/>
      <c r="N11" s="115"/>
      <c r="O11" s="110"/>
      <c r="P11" s="110"/>
      <c r="Q11" s="110"/>
      <c r="R11" s="116"/>
      <c r="W11" s="68" ph="1"/>
      <c r="AB11" s="68" ph="1"/>
    </row>
    <row r="12" spans="2:28" ht="25.15" customHeight="1">
      <c r="B12" s="118"/>
      <c r="C12" s="195" t="s">
        <v>209</v>
      </c>
      <c r="D12" s="195"/>
      <c r="E12" s="195"/>
      <c r="F12" s="119"/>
      <c r="H12" s="84"/>
      <c r="I12" s="195" t="s">
        <v>209</v>
      </c>
      <c r="J12" s="195"/>
      <c r="K12" s="195"/>
      <c r="L12" s="88"/>
      <c r="N12" s="115"/>
      <c r="O12" s="195" t="s">
        <v>209</v>
      </c>
      <c r="P12" s="195"/>
      <c r="Q12" s="195"/>
      <c r="R12" s="116"/>
      <c r="W12" s="68" ph="1"/>
      <c r="AB12" s="68" ph="1"/>
    </row>
    <row r="13" spans="2:28" ht="25.15" customHeight="1">
      <c r="B13" s="196">
        <v>1</v>
      </c>
      <c r="C13" s="95"/>
      <c r="D13" s="96"/>
      <c r="E13" s="197"/>
      <c r="F13" s="85"/>
      <c r="H13" s="196">
        <v>1</v>
      </c>
      <c r="I13" s="95"/>
      <c r="J13" s="96"/>
      <c r="K13" s="197"/>
      <c r="L13" s="85"/>
      <c r="N13" s="200">
        <v>1</v>
      </c>
      <c r="O13" s="101"/>
      <c r="P13" s="102"/>
      <c r="Q13" s="201"/>
      <c r="R13" s="103"/>
      <c r="AB13" s="68" ph="1"/>
    </row>
    <row r="14" spans="2:28" ht="25.15" customHeight="1">
      <c r="B14" s="196"/>
      <c r="C14" s="97"/>
      <c r="D14" s="98"/>
      <c r="E14" s="197"/>
      <c r="F14" s="88"/>
      <c r="H14" s="196"/>
      <c r="I14" s="97"/>
      <c r="J14" s="98"/>
      <c r="K14" s="197"/>
      <c r="L14" s="88"/>
      <c r="N14" s="196"/>
      <c r="O14" s="97"/>
      <c r="P14" s="98"/>
      <c r="Q14" s="197"/>
      <c r="R14" s="88"/>
      <c r="AB14" s="68" ph="1"/>
    </row>
    <row r="15" spans="2:28" ht="25.15" customHeight="1">
      <c r="B15" s="196">
        <v>2</v>
      </c>
      <c r="C15" s="95"/>
      <c r="D15" s="96"/>
      <c r="E15" s="197"/>
      <c r="F15" s="85"/>
      <c r="H15" s="196">
        <v>2</v>
      </c>
      <c r="I15" s="95"/>
      <c r="J15" s="96"/>
      <c r="K15" s="197"/>
      <c r="L15" s="85"/>
      <c r="N15" s="196">
        <v>2</v>
      </c>
      <c r="O15" s="95"/>
      <c r="P15" s="96"/>
      <c r="Q15" s="197"/>
      <c r="R15" s="85"/>
      <c r="AB15" s="68" ph="1"/>
    </row>
    <row r="16" spans="2:28" ht="25.15" customHeight="1">
      <c r="B16" s="196"/>
      <c r="C16" s="97"/>
      <c r="D16" s="98"/>
      <c r="E16" s="197"/>
      <c r="F16" s="88"/>
      <c r="H16" s="196"/>
      <c r="I16" s="97"/>
      <c r="J16" s="98"/>
      <c r="K16" s="197"/>
      <c r="L16" s="88"/>
      <c r="N16" s="196"/>
      <c r="O16" s="97"/>
      <c r="P16" s="98"/>
      <c r="Q16" s="197"/>
      <c r="R16" s="88"/>
      <c r="AB16" s="68" ph="1"/>
    </row>
    <row r="17" spans="2:28" ht="25.15" customHeight="1">
      <c r="B17" s="196">
        <v>3</v>
      </c>
      <c r="C17" s="95"/>
      <c r="D17" s="96"/>
      <c r="E17" s="197"/>
      <c r="F17" s="85"/>
      <c r="H17" s="196">
        <v>3</v>
      </c>
      <c r="I17" s="95"/>
      <c r="J17" s="96"/>
      <c r="K17" s="197"/>
      <c r="L17" s="85"/>
      <c r="N17" s="196">
        <v>3</v>
      </c>
      <c r="O17" s="95"/>
      <c r="P17" s="96"/>
      <c r="Q17" s="197"/>
      <c r="R17" s="85"/>
      <c r="AB17" s="68" ph="1"/>
    </row>
    <row r="18" spans="2:28" ht="25.15" customHeight="1">
      <c r="B18" s="196"/>
      <c r="C18" s="97"/>
      <c r="D18" s="98"/>
      <c r="E18" s="197"/>
      <c r="F18" s="88"/>
      <c r="H18" s="196"/>
      <c r="I18" s="97"/>
      <c r="J18" s="98"/>
      <c r="K18" s="197"/>
      <c r="L18" s="88"/>
      <c r="N18" s="196"/>
      <c r="O18" s="97"/>
      <c r="P18" s="98"/>
      <c r="Q18" s="197"/>
      <c r="R18" s="88"/>
      <c r="S18" s="70"/>
    </row>
    <row r="19" spans="2:28" ht="25.15" customHeight="1">
      <c r="B19" s="196">
        <v>4</v>
      </c>
      <c r="C19" s="95"/>
      <c r="D19" s="96"/>
      <c r="E19" s="197"/>
      <c r="F19" s="85"/>
      <c r="H19" s="196">
        <v>4</v>
      </c>
      <c r="I19" s="95"/>
      <c r="J19" s="96"/>
      <c r="K19" s="197"/>
      <c r="L19" s="85"/>
      <c r="N19" s="196">
        <v>4</v>
      </c>
      <c r="O19" s="95"/>
      <c r="P19" s="96"/>
      <c r="Q19" s="197"/>
      <c r="R19" s="85"/>
      <c r="AB19" s="68" ph="1"/>
    </row>
    <row r="20" spans="2:28" ht="25.15" customHeight="1">
      <c r="B20" s="196"/>
      <c r="C20" s="97"/>
      <c r="D20" s="98"/>
      <c r="E20" s="197"/>
      <c r="F20" s="88"/>
      <c r="H20" s="196"/>
      <c r="I20" s="97"/>
      <c r="J20" s="98"/>
      <c r="K20" s="197"/>
      <c r="L20" s="88"/>
      <c r="N20" s="196"/>
      <c r="O20" s="97"/>
      <c r="P20" s="98"/>
      <c r="Q20" s="197"/>
      <c r="R20" s="88"/>
      <c r="AB20" s="68" ph="1"/>
    </row>
    <row r="21" spans="2:28" ht="25.15" customHeight="1">
      <c r="B21" s="196">
        <v>5</v>
      </c>
      <c r="C21" s="95"/>
      <c r="D21" s="96"/>
      <c r="E21" s="197"/>
      <c r="F21" s="85"/>
      <c r="H21" s="196">
        <v>5</v>
      </c>
      <c r="I21" s="95"/>
      <c r="J21" s="96"/>
      <c r="K21" s="197"/>
      <c r="L21" s="85"/>
      <c r="N21" s="196">
        <v>5</v>
      </c>
      <c r="O21" s="95"/>
      <c r="P21" s="96"/>
      <c r="Q21" s="197"/>
      <c r="R21" s="85"/>
      <c r="AB21" s="68" ph="1"/>
    </row>
    <row r="22" spans="2:28" ht="25.15" customHeight="1">
      <c r="B22" s="196"/>
      <c r="C22" s="97"/>
      <c r="D22" s="98"/>
      <c r="E22" s="197"/>
      <c r="F22" s="88"/>
      <c r="H22" s="196"/>
      <c r="I22" s="97"/>
      <c r="J22" s="98"/>
      <c r="K22" s="197"/>
      <c r="L22" s="88"/>
      <c r="N22" s="196"/>
      <c r="O22" s="97"/>
      <c r="P22" s="98"/>
      <c r="Q22" s="197"/>
      <c r="R22" s="88"/>
      <c r="AB22" s="68" ph="1"/>
    </row>
    <row r="23" spans="2:28" ht="25.15" customHeight="1">
      <c r="B23" s="196">
        <v>6</v>
      </c>
      <c r="C23" s="95"/>
      <c r="D23" s="96"/>
      <c r="E23" s="197"/>
      <c r="F23" s="85"/>
      <c r="H23" s="196">
        <v>6</v>
      </c>
      <c r="I23" s="95"/>
      <c r="J23" s="96"/>
      <c r="K23" s="197"/>
      <c r="L23" s="85"/>
      <c r="N23" s="196">
        <v>6</v>
      </c>
      <c r="O23" s="95"/>
      <c r="P23" s="96"/>
      <c r="Q23" s="197"/>
      <c r="R23" s="85"/>
      <c r="AB23" s="68" ph="1"/>
    </row>
    <row r="24" spans="2:28" ht="25.15" customHeight="1" thickBot="1">
      <c r="B24" s="196"/>
      <c r="C24" s="97"/>
      <c r="D24" s="98"/>
      <c r="E24" s="197"/>
      <c r="F24" s="88"/>
      <c r="H24" s="196"/>
      <c r="I24" s="97"/>
      <c r="J24" s="98"/>
      <c r="K24" s="197"/>
      <c r="L24" s="88"/>
      <c r="N24" s="198"/>
      <c r="O24" s="99"/>
      <c r="P24" s="100"/>
      <c r="Q24" s="199"/>
      <c r="R24" s="117"/>
      <c r="AB24" s="68" ph="1"/>
    </row>
    <row r="25" spans="2:28" ht="25.15" customHeight="1">
      <c r="B25" s="196">
        <v>7</v>
      </c>
      <c r="C25" s="95"/>
      <c r="D25" s="96"/>
      <c r="E25" s="197"/>
      <c r="F25" s="85"/>
      <c r="H25" s="196">
        <v>7</v>
      </c>
      <c r="I25" s="95"/>
      <c r="J25" s="96"/>
      <c r="K25" s="197"/>
      <c r="L25" s="85"/>
      <c r="N25" s="82"/>
      <c r="O25" s="80" ph="1"/>
      <c r="P25" s="80" ph="1"/>
      <c r="Q25" s="81"/>
      <c r="AB25" s="68" ph="1"/>
    </row>
    <row r="26" spans="2:28" ht="25.15" customHeight="1">
      <c r="B26" s="196"/>
      <c r="C26" s="97"/>
      <c r="D26" s="98"/>
      <c r="E26" s="197"/>
      <c r="F26" s="88"/>
      <c r="H26" s="196"/>
      <c r="I26" s="97"/>
      <c r="J26" s="98"/>
      <c r="K26" s="197"/>
      <c r="L26" s="88"/>
      <c r="N26" s="82"/>
      <c r="O26" s="80" ph="1"/>
      <c r="P26" s="80" ph="1"/>
      <c r="Q26" s="81"/>
      <c r="R26" s="81"/>
      <c r="W26" s="68" ph="1"/>
      <c r="AB26" s="68" ph="1"/>
    </row>
    <row r="27" spans="2:28" ht="25.15" customHeight="1">
      <c r="B27" s="196">
        <v>8</v>
      </c>
      <c r="C27" s="95"/>
      <c r="D27" s="96"/>
      <c r="E27" s="197"/>
      <c r="F27" s="85"/>
      <c r="H27" s="196">
        <v>8</v>
      </c>
      <c r="I27" s="95"/>
      <c r="J27" s="96"/>
      <c r="K27" s="197"/>
      <c r="L27" s="85"/>
      <c r="N27" s="82"/>
      <c r="O27" s="80" ph="1"/>
      <c r="P27" s="80" ph="1"/>
      <c r="Q27" s="81"/>
      <c r="W27" s="68" ph="1"/>
      <c r="AB27" s="68" ph="1"/>
    </row>
    <row r="28" spans="2:28" ht="25.15" customHeight="1">
      <c r="B28" s="196"/>
      <c r="C28" s="97"/>
      <c r="D28" s="98"/>
      <c r="E28" s="197"/>
      <c r="F28" s="88"/>
      <c r="H28" s="196"/>
      <c r="I28" s="97"/>
      <c r="J28" s="98"/>
      <c r="K28" s="197"/>
      <c r="L28" s="88"/>
      <c r="N28" s="82"/>
      <c r="O28" s="80" ph="1"/>
      <c r="P28" s="80" ph="1"/>
      <c r="Q28" s="81"/>
      <c r="R28" s="81"/>
      <c r="W28" s="68" ph="1"/>
      <c r="AB28" s="68" ph="1"/>
    </row>
    <row r="29" spans="2:28" ht="25.15" customHeight="1">
      <c r="B29" s="196">
        <v>9</v>
      </c>
      <c r="C29" s="95"/>
      <c r="D29" s="96"/>
      <c r="E29" s="197"/>
      <c r="F29" s="85"/>
      <c r="H29" s="196">
        <v>9</v>
      </c>
      <c r="I29" s="95"/>
      <c r="J29" s="96"/>
      <c r="K29" s="197"/>
      <c r="L29" s="85"/>
      <c r="N29" s="82"/>
      <c r="O29" s="80" ph="1"/>
      <c r="P29" s="80" ph="1"/>
      <c r="Q29" s="81"/>
      <c r="W29" s="68" ph="1"/>
      <c r="AB29" s="68" ph="1"/>
    </row>
    <row r="30" spans="2:28" ht="25.15" customHeight="1">
      <c r="B30" s="196"/>
      <c r="C30" s="97"/>
      <c r="D30" s="98"/>
      <c r="E30" s="197"/>
      <c r="F30" s="88"/>
      <c r="H30" s="196"/>
      <c r="I30" s="97"/>
      <c r="J30" s="98"/>
      <c r="K30" s="197"/>
      <c r="L30" s="88"/>
      <c r="N30" s="82"/>
      <c r="O30" s="80" ph="1"/>
      <c r="P30" s="80" ph="1"/>
      <c r="Q30" s="81"/>
      <c r="R30" s="81"/>
      <c r="W30" s="68" ph="1"/>
      <c r="AB30" s="68" ph="1"/>
    </row>
    <row r="31" spans="2:28" ht="25.15" customHeight="1">
      <c r="B31" s="196">
        <v>10</v>
      </c>
      <c r="C31" s="95"/>
      <c r="D31" s="96"/>
      <c r="E31" s="197"/>
      <c r="F31" s="85"/>
      <c r="H31" s="196">
        <v>10</v>
      </c>
      <c r="I31" s="95"/>
      <c r="J31" s="96"/>
      <c r="K31" s="197"/>
      <c r="L31" s="85"/>
      <c r="N31" s="82"/>
      <c r="O31" s="80" ph="1"/>
      <c r="P31" s="80" ph="1"/>
      <c r="Q31" s="81"/>
      <c r="W31" s="68" ph="1"/>
      <c r="AB31" s="68" ph="1"/>
    </row>
    <row r="32" spans="2:28" ht="25.15" customHeight="1" thickBot="1">
      <c r="B32" s="198"/>
      <c r="C32" s="99"/>
      <c r="D32" s="100"/>
      <c r="E32" s="199"/>
      <c r="F32" s="117"/>
      <c r="H32" s="198"/>
      <c r="I32" s="99"/>
      <c r="J32" s="100"/>
      <c r="K32" s="199"/>
      <c r="L32" s="117"/>
      <c r="N32" s="82"/>
      <c r="O32" s="80" ph="1"/>
      <c r="P32" s="80" ph="1"/>
      <c r="Q32" s="81"/>
      <c r="R32" s="81"/>
      <c r="W32" s="68" ph="1"/>
      <c r="AB32" s="68" ph="1"/>
    </row>
    <row r="33" spans="3:28" ht="25.15" customHeight="1">
      <c r="C33" s="68" ph="1"/>
      <c r="D33" s="68" ph="1"/>
      <c r="I33" s="68" ph="1"/>
      <c r="J33" s="68" ph="1"/>
      <c r="O33" s="68" ph="1"/>
      <c r="P33" s="68" ph="1"/>
      <c r="W33" s="68" ph="1"/>
      <c r="AB33" s="68" ph="1"/>
    </row>
    <row r="34" spans="3:28" ht="25.15" customHeight="1">
      <c r="C34" s="68" ph="1"/>
      <c r="D34" s="68" ph="1"/>
      <c r="I34" s="68" ph="1"/>
      <c r="J34" s="68" ph="1"/>
      <c r="O34" s="68" ph="1"/>
      <c r="P34" s="68" ph="1"/>
    </row>
    <row r="35" spans="3:28" ht="25.15" customHeight="1">
      <c r="C35" s="68" ph="1"/>
      <c r="D35" s="68" ph="1"/>
      <c r="I35" s="68" ph="1"/>
      <c r="J35" s="68" ph="1"/>
      <c r="O35" s="68" ph="1"/>
      <c r="P35" s="68" ph="1"/>
    </row>
    <row r="36" spans="3:28" ht="25.15" customHeight="1">
      <c r="C36" s="68" ph="1"/>
      <c r="D36" s="68" ph="1"/>
      <c r="I36" s="68" ph="1"/>
      <c r="J36" s="68" ph="1"/>
      <c r="O36" s="68" ph="1"/>
      <c r="P36" s="68" ph="1"/>
    </row>
    <row r="37" spans="3:28" ht="25.15" customHeight="1">
      <c r="C37" s="68" ph="1"/>
      <c r="D37" s="68" ph="1"/>
      <c r="I37" s="68" ph="1"/>
      <c r="J37" s="68" ph="1"/>
      <c r="O37" s="68" ph="1"/>
      <c r="P37" s="68" ph="1"/>
    </row>
    <row r="38" spans="3:28" ht="25.15" customHeight="1">
      <c r="C38" s="68" ph="1"/>
      <c r="D38" s="68" ph="1"/>
      <c r="I38" s="68" ph="1"/>
      <c r="J38" s="68" ph="1"/>
      <c r="O38" s="68" ph="1"/>
      <c r="P38" s="68" ph="1"/>
    </row>
    <row r="39" spans="3:28" ht="25.15" customHeight="1">
      <c r="C39" s="68" ph="1"/>
      <c r="D39" s="68" ph="1"/>
      <c r="I39" s="68" ph="1"/>
      <c r="J39" s="68" ph="1"/>
      <c r="O39" s="68" ph="1"/>
      <c r="P39" s="68" ph="1"/>
      <c r="W39" s="68" ph="1"/>
      <c r="AB39" s="68" ph="1"/>
    </row>
    <row r="41" spans="3:28" ht="25.15" customHeight="1">
      <c r="C41" s="68" ph="1"/>
      <c r="D41" s="68" ph="1"/>
      <c r="I41" s="68" ph="1"/>
      <c r="J41" s="68" ph="1"/>
      <c r="O41" s="68" ph="1"/>
      <c r="P41" s="68" ph="1"/>
    </row>
  </sheetData>
  <mergeCells count="70">
    <mergeCell ref="B19:B20"/>
    <mergeCell ref="B21:B22"/>
    <mergeCell ref="H2:L2"/>
    <mergeCell ref="H3:L3"/>
    <mergeCell ref="H4:L4"/>
    <mergeCell ref="I5:K5"/>
    <mergeCell ref="E13:E14"/>
    <mergeCell ref="K6:K7"/>
    <mergeCell ref="H13:H14"/>
    <mergeCell ref="K13:K14"/>
    <mergeCell ref="E6:E7"/>
    <mergeCell ref="B3:F3"/>
    <mergeCell ref="B2:F2"/>
    <mergeCell ref="C5:E5"/>
    <mergeCell ref="B4:F4"/>
    <mergeCell ref="B13:B14"/>
    <mergeCell ref="B29:B30"/>
    <mergeCell ref="B31:B32"/>
    <mergeCell ref="E15:E16"/>
    <mergeCell ref="E17:E18"/>
    <mergeCell ref="E19:E20"/>
    <mergeCell ref="E21:E22"/>
    <mergeCell ref="E23:E24"/>
    <mergeCell ref="E25:E26"/>
    <mergeCell ref="E27:E28"/>
    <mergeCell ref="E29:E30"/>
    <mergeCell ref="E31:E32"/>
    <mergeCell ref="B23:B24"/>
    <mergeCell ref="B25:B26"/>
    <mergeCell ref="B27:B28"/>
    <mergeCell ref="B15:B16"/>
    <mergeCell ref="B17:B18"/>
    <mergeCell ref="H21:H22"/>
    <mergeCell ref="K21:K22"/>
    <mergeCell ref="H29:H30"/>
    <mergeCell ref="K29:K30"/>
    <mergeCell ref="H31:H32"/>
    <mergeCell ref="K31:K32"/>
    <mergeCell ref="H23:H24"/>
    <mergeCell ref="K23:K24"/>
    <mergeCell ref="H25:H26"/>
    <mergeCell ref="K25:K26"/>
    <mergeCell ref="H27:H28"/>
    <mergeCell ref="K27:K28"/>
    <mergeCell ref="N2:R2"/>
    <mergeCell ref="N3:R3"/>
    <mergeCell ref="N4:R4"/>
    <mergeCell ref="O5:Q5"/>
    <mergeCell ref="Q6:Q7"/>
    <mergeCell ref="N21:N22"/>
    <mergeCell ref="Q21:Q22"/>
    <mergeCell ref="N23:N24"/>
    <mergeCell ref="Q23:Q24"/>
    <mergeCell ref="N13:N14"/>
    <mergeCell ref="Q13:Q14"/>
    <mergeCell ref="N15:N16"/>
    <mergeCell ref="Q15:Q16"/>
    <mergeCell ref="N17:N18"/>
    <mergeCell ref="Q17:Q18"/>
    <mergeCell ref="C12:E12"/>
    <mergeCell ref="I12:K12"/>
    <mergeCell ref="O12:Q12"/>
    <mergeCell ref="N19:N20"/>
    <mergeCell ref="Q19:Q20"/>
    <mergeCell ref="H15:H16"/>
    <mergeCell ref="K15:K16"/>
    <mergeCell ref="H17:H18"/>
    <mergeCell ref="K17:K18"/>
    <mergeCell ref="H19:H20"/>
    <mergeCell ref="K19:K20"/>
  </mergeCells>
  <phoneticPr fontId="1" type="Hiragana" alignment="center"/>
  <dataValidations count="1">
    <dataValidation imeMode="disabled" allowBlank="1" showInputMessage="1" showErrorMessage="1" sqref="F7:F12 Q8:Q9 R7:R9 K8:K11 L7:L12 E8:E11 F14 F16 F18 F20 F22 F24 F26 F28 F30 F32 L14 L16 L18 L20 L22 L24 L26 L28 L30 L32 R32 R14 R16 R18 R20 R22 R24 R26 R28 R30" xr:uid="{00000000-0002-0000-0300-000000000000}"/>
  </dataValidations>
  <printOptions horizontalCentered="1"/>
  <pageMargins left="0.19685039370078741" right="0.19685039370078741" top="0.31496062992125984" bottom="0.15748031496062992" header="0.31496062992125984" footer="0.31496062992125984"/>
  <pageSetup paperSize="9" scale="68" orientation="landscape" horizontalDpi="4294967293"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D40"/>
  <sheetViews>
    <sheetView workbookViewId="0">
      <selection activeCell="E2" sqref="E2"/>
    </sheetView>
  </sheetViews>
  <sheetFormatPr defaultColWidth="8.25" defaultRowHeight="21" customHeight="1"/>
  <cols>
    <col min="1" max="1" width="14.625" style="75" customWidth="1"/>
    <col min="2" max="2" width="7.25" style="77" customWidth="1"/>
    <col min="3" max="3" width="40.25" style="75" customWidth="1"/>
    <col min="4" max="4" width="16.375" style="75" customWidth="1"/>
    <col min="5" max="5" width="7.25" style="75" customWidth="1"/>
    <col min="6" max="16384" width="8.25" style="75"/>
  </cols>
  <sheetData>
    <row r="1" spans="1:4" ht="11.65" customHeight="1">
      <c r="A1" s="76"/>
      <c r="B1" s="76"/>
      <c r="C1" s="76"/>
      <c r="D1" s="76"/>
    </row>
    <row r="2" spans="1:4" ht="34.15" customHeight="1">
      <c r="A2" s="122" t="s">
        <v>210</v>
      </c>
      <c r="B2" s="122" t="s">
        <v>211</v>
      </c>
      <c r="C2" s="123" t="s">
        <v>212</v>
      </c>
      <c r="D2" s="123" t="s">
        <v>213</v>
      </c>
    </row>
    <row r="3" spans="1:4" ht="21" customHeight="1">
      <c r="A3" s="126">
        <v>5922</v>
      </c>
      <c r="B3" s="126">
        <v>1</v>
      </c>
      <c r="C3" s="127" t="s">
        <v>77</v>
      </c>
      <c r="D3" s="126" t="s">
        <v>214</v>
      </c>
    </row>
    <row r="4" spans="1:4" ht="21" customHeight="1">
      <c r="A4" s="124">
        <v>5933</v>
      </c>
      <c r="B4" s="124">
        <v>2</v>
      </c>
      <c r="C4" s="125" t="s">
        <v>78</v>
      </c>
      <c r="D4" s="124" t="s">
        <v>215</v>
      </c>
    </row>
    <row r="5" spans="1:4" ht="21" customHeight="1">
      <c r="A5" s="126">
        <v>5935</v>
      </c>
      <c r="B5" s="126">
        <v>3</v>
      </c>
      <c r="C5" s="127" t="s">
        <v>79</v>
      </c>
      <c r="D5" s="126" t="s">
        <v>216</v>
      </c>
    </row>
    <row r="6" spans="1:4" ht="21" customHeight="1">
      <c r="A6" s="124">
        <v>5936</v>
      </c>
      <c r="B6" s="124">
        <v>4</v>
      </c>
      <c r="C6" s="125" t="s">
        <v>80</v>
      </c>
      <c r="D6" s="124" t="s">
        <v>217</v>
      </c>
    </row>
    <row r="7" spans="1:4" ht="21" customHeight="1">
      <c r="A7" s="126">
        <v>6108</v>
      </c>
      <c r="B7" s="126">
        <v>5</v>
      </c>
      <c r="C7" s="128" t="s">
        <v>81</v>
      </c>
      <c r="D7" s="126" t="s">
        <v>218</v>
      </c>
    </row>
    <row r="8" spans="1:4" ht="21" customHeight="1">
      <c r="A8" s="124">
        <v>6109</v>
      </c>
      <c r="B8" s="124">
        <v>6</v>
      </c>
      <c r="C8" s="125" t="s">
        <v>189</v>
      </c>
      <c r="D8" s="124" t="s">
        <v>219</v>
      </c>
    </row>
    <row r="9" spans="1:4" ht="21" customHeight="1">
      <c r="A9" s="129">
        <v>6107</v>
      </c>
      <c r="B9" s="126">
        <v>7</v>
      </c>
      <c r="C9" s="128" t="s">
        <v>82</v>
      </c>
      <c r="D9" s="129" t="s">
        <v>220</v>
      </c>
    </row>
    <row r="10" spans="1:4" ht="21" customHeight="1">
      <c r="A10" s="124">
        <v>6043</v>
      </c>
      <c r="B10" s="124">
        <v>8</v>
      </c>
      <c r="C10" s="125" t="s">
        <v>196</v>
      </c>
      <c r="D10" s="124" t="s">
        <v>221</v>
      </c>
    </row>
    <row r="11" spans="1:4" ht="21" customHeight="1">
      <c r="A11" s="124">
        <v>6045</v>
      </c>
      <c r="B11" s="124">
        <v>9</v>
      </c>
      <c r="C11" s="125" t="s">
        <v>197</v>
      </c>
      <c r="D11" s="124" t="s">
        <v>222</v>
      </c>
    </row>
    <row r="12" spans="1:4" ht="21" customHeight="1">
      <c r="A12" s="124">
        <v>6093</v>
      </c>
      <c r="B12" s="124">
        <v>10</v>
      </c>
      <c r="C12" s="125" t="s">
        <v>83</v>
      </c>
      <c r="D12" s="124" t="s">
        <v>223</v>
      </c>
    </row>
    <row r="13" spans="1:4" ht="21" customHeight="1">
      <c r="A13" s="126">
        <v>6097</v>
      </c>
      <c r="B13" s="126">
        <v>11</v>
      </c>
      <c r="C13" s="127" t="s">
        <v>84</v>
      </c>
      <c r="D13" s="126" t="s">
        <v>224</v>
      </c>
    </row>
    <row r="14" spans="1:4" ht="21" customHeight="1">
      <c r="A14" s="124">
        <v>6100</v>
      </c>
      <c r="B14" s="124">
        <v>12</v>
      </c>
      <c r="C14" s="125" t="s">
        <v>85</v>
      </c>
      <c r="D14" s="124" t="s">
        <v>225</v>
      </c>
    </row>
    <row r="15" spans="1:4" ht="21" customHeight="1">
      <c r="A15" s="129">
        <v>6099</v>
      </c>
      <c r="B15" s="126">
        <v>13</v>
      </c>
      <c r="C15" s="128" t="s">
        <v>86</v>
      </c>
      <c r="D15" s="129" t="s">
        <v>226</v>
      </c>
    </row>
    <row r="16" spans="1:4" ht="21" customHeight="1">
      <c r="A16" s="124">
        <v>6094</v>
      </c>
      <c r="B16" s="124">
        <v>14</v>
      </c>
      <c r="C16" s="125" t="s">
        <v>87</v>
      </c>
      <c r="D16" s="124" t="s">
        <v>227</v>
      </c>
    </row>
    <row r="17" spans="1:4" ht="21" customHeight="1">
      <c r="A17" s="126">
        <v>6105</v>
      </c>
      <c r="B17" s="126">
        <v>15</v>
      </c>
      <c r="C17" s="127" t="s">
        <v>88</v>
      </c>
      <c r="D17" s="126" t="s">
        <v>228</v>
      </c>
    </row>
    <row r="18" spans="1:4" ht="21" customHeight="1">
      <c r="A18" s="124">
        <v>6102</v>
      </c>
      <c r="B18" s="124">
        <v>16</v>
      </c>
      <c r="C18" s="125" t="s">
        <v>89</v>
      </c>
      <c r="D18" s="124" t="s">
        <v>229</v>
      </c>
    </row>
    <row r="19" spans="1:4" ht="21" customHeight="1">
      <c r="A19" s="126">
        <v>6042</v>
      </c>
      <c r="B19" s="126">
        <v>17</v>
      </c>
      <c r="C19" s="127" t="s">
        <v>90</v>
      </c>
      <c r="D19" s="126" t="s">
        <v>198</v>
      </c>
    </row>
    <row r="20" spans="1:4" ht="21" customHeight="1">
      <c r="A20" s="124">
        <v>6118</v>
      </c>
      <c r="B20" s="124">
        <v>18</v>
      </c>
      <c r="C20" s="125" t="s">
        <v>91</v>
      </c>
      <c r="D20" s="124" t="s">
        <v>230</v>
      </c>
    </row>
    <row r="21" spans="1:4" ht="21" customHeight="1">
      <c r="A21" s="126">
        <v>6119</v>
      </c>
      <c r="B21" s="126">
        <v>19</v>
      </c>
      <c r="C21" s="127" t="s">
        <v>92</v>
      </c>
      <c r="D21" s="126" t="s">
        <v>231</v>
      </c>
    </row>
    <row r="22" spans="1:4" ht="21" customHeight="1">
      <c r="A22" s="124">
        <v>6039</v>
      </c>
      <c r="B22" s="124">
        <v>20</v>
      </c>
      <c r="C22" s="125" t="s">
        <v>188</v>
      </c>
      <c r="D22" s="124" t="s">
        <v>232</v>
      </c>
    </row>
    <row r="23" spans="1:4" ht="21" customHeight="1">
      <c r="A23" s="129">
        <v>6101</v>
      </c>
      <c r="B23" s="126">
        <v>21</v>
      </c>
      <c r="C23" s="128" t="s">
        <v>93</v>
      </c>
      <c r="D23" s="129" t="s">
        <v>93</v>
      </c>
    </row>
    <row r="24" spans="1:4" ht="21" customHeight="1">
      <c r="A24" s="124">
        <v>6113</v>
      </c>
      <c r="B24" s="124">
        <v>22</v>
      </c>
      <c r="C24" s="125" t="s">
        <v>94</v>
      </c>
      <c r="D24" s="124" t="s">
        <v>233</v>
      </c>
    </row>
    <row r="25" spans="1:4" ht="21" customHeight="1">
      <c r="A25" s="126">
        <v>6115</v>
      </c>
      <c r="B25" s="126">
        <v>23</v>
      </c>
      <c r="C25" s="127" t="s">
        <v>95</v>
      </c>
      <c r="D25" s="126" t="s">
        <v>234</v>
      </c>
    </row>
    <row r="26" spans="1:4" ht="21" customHeight="1">
      <c r="A26" s="124">
        <v>6019</v>
      </c>
      <c r="B26" s="124">
        <v>24</v>
      </c>
      <c r="C26" s="125" t="s">
        <v>96</v>
      </c>
      <c r="D26" s="124" t="s">
        <v>235</v>
      </c>
    </row>
    <row r="27" spans="1:4" ht="21" customHeight="1">
      <c r="A27" s="126">
        <v>6087</v>
      </c>
      <c r="B27" s="126">
        <v>25</v>
      </c>
      <c r="C27" s="127" t="s">
        <v>97</v>
      </c>
      <c r="D27" s="126" t="s">
        <v>236</v>
      </c>
    </row>
    <row r="28" spans="1:4" ht="21" customHeight="1">
      <c r="A28" s="124">
        <v>6103</v>
      </c>
      <c r="B28" s="124">
        <v>26</v>
      </c>
      <c r="C28" s="125" t="s">
        <v>199</v>
      </c>
      <c r="D28" s="124" t="s">
        <v>237</v>
      </c>
    </row>
    <row r="29" spans="1:4" ht="21" customHeight="1">
      <c r="A29" s="129">
        <v>24964</v>
      </c>
      <c r="B29" s="126">
        <v>27</v>
      </c>
      <c r="C29" s="128" t="s">
        <v>200</v>
      </c>
      <c r="D29" s="129" t="s">
        <v>238</v>
      </c>
    </row>
    <row r="30" spans="1:4" ht="21" customHeight="1">
      <c r="A30" s="124">
        <v>6090</v>
      </c>
      <c r="B30" s="124">
        <v>28</v>
      </c>
      <c r="C30" s="125" t="s">
        <v>201</v>
      </c>
      <c r="D30" s="124" t="s">
        <v>202</v>
      </c>
    </row>
    <row r="31" spans="1:4" ht="21" customHeight="1">
      <c r="A31" s="129">
        <v>26941</v>
      </c>
      <c r="B31" s="126">
        <v>29</v>
      </c>
      <c r="C31" s="128" t="s">
        <v>239</v>
      </c>
      <c r="D31" s="129" t="s">
        <v>239</v>
      </c>
    </row>
    <row r="32" spans="1:4" ht="21" customHeight="1">
      <c r="A32" s="130"/>
      <c r="B32" s="130"/>
      <c r="C32"/>
      <c r="D32"/>
    </row>
    <row r="33" spans="1:4" ht="21" customHeight="1">
      <c r="A33" s="130"/>
      <c r="B33" s="130"/>
      <c r="C33"/>
      <c r="D33"/>
    </row>
    <row r="34" spans="1:4" ht="21" customHeight="1">
      <c r="A34" s="130"/>
      <c r="B34" s="130"/>
      <c r="C34"/>
      <c r="D34"/>
    </row>
    <row r="35" spans="1:4" ht="21" customHeight="1">
      <c r="A35" s="130"/>
      <c r="B35" s="130"/>
      <c r="C35"/>
      <c r="D35"/>
    </row>
    <row r="36" spans="1:4" ht="21" customHeight="1">
      <c r="A36" s="130"/>
      <c r="B36" s="130"/>
      <c r="C36"/>
      <c r="D36"/>
    </row>
    <row r="37" spans="1:4" ht="21" customHeight="1">
      <c r="A37" s="130"/>
      <c r="B37" s="130"/>
      <c r="C37"/>
      <c r="D37"/>
    </row>
    <row r="38" spans="1:4" ht="21" customHeight="1">
      <c r="A38" s="130"/>
      <c r="B38" s="130"/>
      <c r="C38"/>
      <c r="D38"/>
    </row>
    <row r="39" spans="1:4" ht="21" customHeight="1">
      <c r="A39" s="130"/>
      <c r="B39" s="130"/>
      <c r="C39"/>
      <c r="D39"/>
    </row>
    <row r="40" spans="1:4" ht="21" customHeight="1">
      <c r="A40" s="130"/>
      <c r="B40" s="130"/>
      <c r="C40"/>
      <c r="D40"/>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8"/>
  <sheetViews>
    <sheetView workbookViewId="0">
      <selection activeCell="F14" sqref="F14"/>
    </sheetView>
  </sheetViews>
  <sheetFormatPr defaultRowHeight="18.75"/>
  <cols>
    <col min="1" max="1" width="5.625" style="161" customWidth="1"/>
    <col min="2" max="2" width="13.625" customWidth="1"/>
    <col min="3" max="3" width="15.625" customWidth="1"/>
    <col min="4" max="4" width="18.625" style="130" customWidth="1"/>
    <col min="5" max="5" width="10.625" customWidth="1"/>
    <col min="6" max="6" width="7.625" customWidth="1"/>
    <col min="7" max="7" width="5.625" style="161" customWidth="1"/>
    <col min="8" max="8" width="13.625" customWidth="1"/>
    <col min="9" max="9" width="15.625" customWidth="1"/>
    <col min="10" max="10" width="18.625" style="130" customWidth="1"/>
    <col min="11" max="11" width="10.625" customWidth="1"/>
    <col min="12" max="12" width="7.625" customWidth="1"/>
    <col min="13" max="13" width="5.625" style="161" customWidth="1"/>
    <col min="14" max="14" width="13.625" customWidth="1"/>
    <col min="15" max="15" width="15.625" customWidth="1"/>
    <col min="16" max="16" width="18.625" customWidth="1"/>
    <col min="17" max="17" width="10.625" customWidth="1"/>
    <col min="18" max="18" width="7.625" customWidth="1"/>
  </cols>
  <sheetData>
    <row r="1" spans="1:27" ht="19.5" thickBot="1">
      <c r="B1" t="s">
        <v>168</v>
      </c>
      <c r="H1" t="s">
        <v>169</v>
      </c>
      <c r="N1" t="s">
        <v>167</v>
      </c>
    </row>
    <row r="2" spans="1:27" ht="20.25" thickBot="1">
      <c r="B2" s="154" t="s">
        <v>244</v>
      </c>
      <c r="C2" s="155" t="s">
        <v>245</v>
      </c>
      <c r="D2" s="155" t="s">
        <v>248</v>
      </c>
      <c r="E2" s="156" t="s">
        <v>246</v>
      </c>
      <c r="F2" s="157" t="s">
        <v>247</v>
      </c>
      <c r="H2" s="154" t="s">
        <v>244</v>
      </c>
      <c r="I2" s="155" t="s">
        <v>245</v>
      </c>
      <c r="J2" s="155" t="s">
        <v>248</v>
      </c>
      <c r="K2" s="156" t="s">
        <v>246</v>
      </c>
      <c r="L2" s="157" t="s">
        <v>247</v>
      </c>
      <c r="N2" s="154" t="s">
        <v>244</v>
      </c>
      <c r="O2" s="155" t="s">
        <v>245</v>
      </c>
      <c r="P2" s="155" t="s">
        <v>248</v>
      </c>
      <c r="Q2" s="156" t="s">
        <v>246</v>
      </c>
      <c r="R2" s="157" t="s">
        <v>247</v>
      </c>
    </row>
    <row r="3" spans="1:27" ht="27.75">
      <c r="B3" s="138" t="str">
        <f>IF(C3&lt;&gt;"",参加者名簿!F8,"")</f>
        <v/>
      </c>
      <c r="C3" s="139" t="str">
        <f>IF(参加者名簿!C8&lt;&gt;"",参加者名簿!C8&amp;"　"&amp;参加者名簿!D8,"")</f>
        <v/>
      </c>
      <c r="D3" s="152"/>
      <c r="E3" s="153" t="str">
        <f>IF(C3&lt;&gt;"",参加者名簿!C5,"")</f>
        <v/>
      </c>
      <c r="F3" s="140" t="str">
        <f>IF(C3&lt;&gt;"","一般","")</f>
        <v/>
      </c>
      <c r="H3" s="138" t="str">
        <f>IF(I3&lt;&gt;"",参加者名簿!L8,"")</f>
        <v/>
      </c>
      <c r="I3" s="139" t="str">
        <f>IF(参加者名簿!I8&lt;&gt;"",参加者名簿!I8&amp;"　"&amp;参加者名簿!J8,"")</f>
        <v/>
      </c>
      <c r="J3" s="152"/>
      <c r="K3" s="153" t="str">
        <f>IF(I3&lt;&gt;"",参加者名簿!I5,"")</f>
        <v/>
      </c>
      <c r="L3" s="140" t="str">
        <f>IF(I3&lt;&gt;"","一般","")</f>
        <v/>
      </c>
      <c r="N3" s="138" t="str">
        <f>IF(O3&lt;&gt;"",参加者名簿!R8,"")</f>
        <v/>
      </c>
      <c r="O3" s="139" t="str">
        <f>IF(参加者名簿!O8&lt;&gt;"",参加者名簿!O8&amp;"　"&amp;参加者名簿!P8,"")</f>
        <v/>
      </c>
      <c r="P3" s="152"/>
      <c r="Q3" s="153" t="str">
        <f>IF(O3&lt;&gt;"",参加者名簿!O5,"")</f>
        <v/>
      </c>
      <c r="R3" s="140" t="str">
        <f>IF(O3&lt;&gt;"","一般","")</f>
        <v/>
      </c>
      <c r="V3" ph="1"/>
      <c r="AA3" ph="1"/>
    </row>
    <row r="4" spans="1:27" ht="28.5" thickBot="1">
      <c r="B4" s="132" t="str">
        <f>IF(C4&lt;&gt;"",参加者名簿!F9,"")</f>
        <v/>
      </c>
      <c r="C4" s="133" t="str">
        <f>IF(参加者名簿!C9&lt;&gt;"",参加者名簿!C9&amp;"　"&amp;参加者名簿!D9,"")</f>
        <v/>
      </c>
      <c r="D4" s="136"/>
      <c r="E4" s="134" t="str">
        <f>IF(C4&lt;&gt;"",E$3,"")</f>
        <v/>
      </c>
      <c r="F4" s="135" t="str">
        <f>IF(C4&lt;&gt;"","一般","")</f>
        <v/>
      </c>
      <c r="H4" s="132" t="str">
        <f>IF(I4&lt;&gt;"",参加者名簿!L9,"")</f>
        <v/>
      </c>
      <c r="I4" s="133" t="str">
        <f>IF(参加者名簿!I9&lt;&gt;"",参加者名簿!I9&amp;"　"&amp;参加者名簿!J9,"")</f>
        <v/>
      </c>
      <c r="J4" s="136"/>
      <c r="K4" s="134" t="str">
        <f>IF(I4&lt;&gt;"",K$3,"")</f>
        <v/>
      </c>
      <c r="L4" s="135" t="str">
        <f>IF(I4&lt;&gt;"","一般","")</f>
        <v/>
      </c>
      <c r="N4" s="132" t="str">
        <f>IF(O4&lt;&gt;"",参加者名簿!R9,"")</f>
        <v/>
      </c>
      <c r="O4" s="133" t="str">
        <f>IF(参加者名簿!O9&lt;&gt;"",参加者名簿!O9&amp;"　"&amp;参加者名簿!P9,"")</f>
        <v/>
      </c>
      <c r="P4" s="136"/>
      <c r="Q4" s="134" t="str">
        <f t="shared" ref="Q4:Q10" si="0">IF(O4&lt;&gt;"",Q$3,"")</f>
        <v/>
      </c>
      <c r="R4" s="135" t="str">
        <f>IF(O4&lt;&gt;"","一般","")</f>
        <v/>
      </c>
      <c r="V4" ph="1"/>
      <c r="AA4" ph="1"/>
    </row>
    <row r="5" spans="1:27" ht="28.5" thickTop="1">
      <c r="B5" s="132" t="str">
        <f>IF(C5&lt;&gt;"",参加者名簿!F10,"")</f>
        <v/>
      </c>
      <c r="C5" s="133" t="str">
        <f>IF(参加者名簿!C10&lt;&gt;"",参加者名簿!C10&amp;"　"&amp;参加者名簿!D10,"")</f>
        <v/>
      </c>
      <c r="D5" s="136"/>
      <c r="E5" s="134" t="str">
        <f t="shared" ref="E5:E16" si="1">IF(C5&lt;&gt;"",E$3,"")</f>
        <v/>
      </c>
      <c r="F5" s="135" t="str">
        <f>IF(C5&lt;&gt;"","一般","")</f>
        <v/>
      </c>
      <c r="H5" s="132" t="str">
        <f>IF(I5&lt;&gt;"",参加者名簿!L10,"")</f>
        <v/>
      </c>
      <c r="I5" s="133" t="str">
        <f>IF(参加者名簿!I10&lt;&gt;"",参加者名簿!I10&amp;"　"&amp;参加者名簿!J10,"")</f>
        <v/>
      </c>
      <c r="J5" s="136"/>
      <c r="K5" s="134" t="str">
        <f t="shared" ref="K5:K16" si="2">IF(I5&lt;&gt;"",K$3,"")</f>
        <v/>
      </c>
      <c r="L5" s="135" t="str">
        <f>IF(I5&lt;&gt;"","一般","")</f>
        <v/>
      </c>
      <c r="M5" s="161">
        <v>1</v>
      </c>
      <c r="N5" s="146" t="str">
        <f>IF(O5&lt;&gt;"",参加者名簿!R14,"")</f>
        <v/>
      </c>
      <c r="O5" s="147" t="str">
        <f>IF(参加者名簿!O14&lt;&gt;"",参加者名簿!O14&amp;"　"&amp;参加者名簿!P14,"")</f>
        <v/>
      </c>
      <c r="P5" s="160" t="str">
        <f>IF(O5&lt;&gt;"",参加者名簿!O13&amp;"　"&amp;参加者名簿!P13,"")</f>
        <v/>
      </c>
      <c r="Q5" s="148" t="str">
        <f t="shared" si="0"/>
        <v/>
      </c>
      <c r="R5" s="149" t="str">
        <f>IF(O5&lt;&gt;"",参加者名簿!Q13,"")</f>
        <v/>
      </c>
      <c r="V5" ph="1"/>
      <c r="AA5" ph="1"/>
    </row>
    <row r="6" spans="1:27" ht="28.5" thickBot="1">
      <c r="B6" s="141" t="str">
        <f>IF(C6&lt;&gt;"",参加者名簿!F11,"")</f>
        <v/>
      </c>
      <c r="C6" s="142" t="str">
        <f>IF(参加者名簿!C11&lt;&gt;"",参加者名簿!C11&amp;"　"&amp;参加者名簿!D11,"")</f>
        <v/>
      </c>
      <c r="D6" s="143"/>
      <c r="E6" s="144" t="str">
        <f t="shared" si="1"/>
        <v/>
      </c>
      <c r="F6" s="145" t="str">
        <f>IF(C6&lt;&gt;"","一般","")</f>
        <v/>
      </c>
      <c r="H6" s="141" t="str">
        <f>IF(I6&lt;&gt;"",参加者名簿!L11,"")</f>
        <v/>
      </c>
      <c r="I6" s="142" t="str">
        <f>IF(参加者名簿!I11&lt;&gt;"",参加者名簿!I11&amp;"　"&amp;参加者名簿!J11,"")</f>
        <v/>
      </c>
      <c r="J6" s="143"/>
      <c r="K6" s="144" t="str">
        <f t="shared" si="2"/>
        <v/>
      </c>
      <c r="L6" s="145" t="str">
        <f>IF(I6&lt;&gt;"","一般","")</f>
        <v/>
      </c>
      <c r="M6" s="161">
        <v>2</v>
      </c>
      <c r="N6" s="158" t="str">
        <f>IF(O6&lt;&gt;"",参加者名簿!R16,"")</f>
        <v/>
      </c>
      <c r="O6" s="137" t="str">
        <f>IF(参加者名簿!O16&lt;&gt;"",参加者名簿!O16&amp;"　"&amp;参加者名簿!P16,"")</f>
        <v/>
      </c>
      <c r="P6" s="137" t="str">
        <f>IF(O6&lt;&gt;"",参加者名簿!O15&amp;"　"&amp;参加者名簿!P15,"")</f>
        <v/>
      </c>
      <c r="Q6" s="137" t="str">
        <f t="shared" si="0"/>
        <v/>
      </c>
      <c r="R6" s="135" t="str">
        <f>IF(O6&lt;&gt;"",参加者名簿!Q15,"")</f>
        <v/>
      </c>
      <c r="V6" ph="1"/>
      <c r="AA6" ph="1"/>
    </row>
    <row r="7" spans="1:27" ht="28.5" thickTop="1">
      <c r="A7" s="161">
        <v>1</v>
      </c>
      <c r="B7" s="146" t="str">
        <f>IF(C7&lt;&gt;"",参加者名簿!F14,"")</f>
        <v/>
      </c>
      <c r="C7" s="147" t="str">
        <f>IF(参加者名簿!C14&lt;&gt;"",参加者名簿!C14&amp;"　"&amp;参加者名簿!D14,"")</f>
        <v/>
      </c>
      <c r="D7" s="160" t="str">
        <f>IF(C7&lt;&gt;"",参加者名簿!C13&amp;"　"&amp;参加者名簿!D13,"")</f>
        <v/>
      </c>
      <c r="E7" s="148" t="str">
        <f t="shared" si="1"/>
        <v/>
      </c>
      <c r="F7" s="149" t="str">
        <f>IF(C7&lt;&gt;"",参加者名簿!E13,"")</f>
        <v/>
      </c>
      <c r="G7" s="161">
        <v>1</v>
      </c>
      <c r="H7" s="146" t="str">
        <f>IF(I7&lt;&gt;"",参加者名簿!L14,"")</f>
        <v/>
      </c>
      <c r="I7" s="147" t="str">
        <f>IF(参加者名簿!I14&lt;&gt;"",参加者名簿!I14&amp;"　"&amp;参加者名簿!J14,"")</f>
        <v/>
      </c>
      <c r="J7" s="160" t="str">
        <f>IF(I7&lt;&gt;"",参加者名簿!I13&amp;"　"&amp;参加者名簿!J13,"")</f>
        <v/>
      </c>
      <c r="K7" s="148" t="str">
        <f t="shared" si="2"/>
        <v/>
      </c>
      <c r="L7" s="149" t="str">
        <f>IF(I7&lt;&gt;"",参加者名簿!K13,"")</f>
        <v/>
      </c>
      <c r="M7" s="161">
        <v>3</v>
      </c>
      <c r="N7" s="158" t="str">
        <f>IF(O7&lt;&gt;"",参加者名簿!R18,"")</f>
        <v/>
      </c>
      <c r="O7" s="137" t="str">
        <f>IF(参加者名簿!O18&lt;&gt;"",参加者名簿!O18&amp;"　"&amp;参加者名簿!P18,"")</f>
        <v/>
      </c>
      <c r="P7" s="137" t="str">
        <f>IF(O7&lt;&gt;"",参加者名簿!O17&amp;"　"&amp;参加者名簿!P17,"")</f>
        <v/>
      </c>
      <c r="Q7" s="137" t="str">
        <f t="shared" si="0"/>
        <v/>
      </c>
      <c r="R7" s="135" t="str">
        <f>IF(O7&lt;&gt;"",参加者名簿!Q17,"")</f>
        <v/>
      </c>
      <c r="V7" ph="1"/>
      <c r="AA7" ph="1"/>
    </row>
    <row r="8" spans="1:27" ht="27.75">
      <c r="A8" s="161">
        <v>2</v>
      </c>
      <c r="B8" s="158" t="str">
        <f>IF(C8&lt;&gt;"",参加者名簿!F16,"")</f>
        <v/>
      </c>
      <c r="C8" s="137" t="str">
        <f>IF(参加者名簿!C16&lt;&gt;"",参加者名簿!C16&amp;"　"&amp;参加者名簿!D16,"")</f>
        <v/>
      </c>
      <c r="D8" s="137" t="str">
        <f>IF(C8&lt;&gt;"",参加者名簿!C15&amp;"　"&amp;参加者名簿!D15,"")</f>
        <v/>
      </c>
      <c r="E8" s="137" t="str">
        <f t="shared" si="1"/>
        <v/>
      </c>
      <c r="F8" s="135" t="str">
        <f>IF(C8&lt;&gt;"",参加者名簿!E15,"")</f>
        <v/>
      </c>
      <c r="G8" s="161">
        <v>2</v>
      </c>
      <c r="H8" s="158" t="str">
        <f>IF(I8&lt;&gt;"",参加者名簿!L16,"")</f>
        <v/>
      </c>
      <c r="I8" s="137" t="str">
        <f>IF(参加者名簿!I16&lt;&gt;"",参加者名簿!I16&amp;"　"&amp;参加者名簿!J16,"")</f>
        <v/>
      </c>
      <c r="J8" s="137" t="str">
        <f>IF(I8&lt;&gt;"",参加者名簿!I15&amp;"　"&amp;参加者名簿!J15,"")</f>
        <v/>
      </c>
      <c r="K8" s="137" t="str">
        <f t="shared" si="2"/>
        <v/>
      </c>
      <c r="L8" s="135" t="str">
        <f>IF(I8&lt;&gt;"",参加者名簿!K15,"")</f>
        <v/>
      </c>
      <c r="M8" s="161">
        <v>4</v>
      </c>
      <c r="N8" s="158" t="str">
        <f>IF(O8&lt;&gt;"",参加者名簿!R20,"")</f>
        <v/>
      </c>
      <c r="O8" s="137" t="str">
        <f>IF(参加者名簿!O20&lt;&gt;"",参加者名簿!O20&amp;"　"&amp;参加者名簿!P20,"")</f>
        <v/>
      </c>
      <c r="P8" s="137" t="str">
        <f>IF(O8&lt;&gt;"",参加者名簿!O19&amp;"　"&amp;参加者名簿!P19,"")</f>
        <v/>
      </c>
      <c r="Q8" s="137" t="str">
        <f t="shared" si="0"/>
        <v/>
      </c>
      <c r="R8" s="135" t="str">
        <f>IF(O8&lt;&gt;"",参加者名簿!Q19,"")</f>
        <v/>
      </c>
      <c r="V8" ph="1"/>
      <c r="AA8" ph="1"/>
    </row>
    <row r="9" spans="1:27" ht="27.75">
      <c r="A9" s="161">
        <v>3</v>
      </c>
      <c r="B9" s="158" t="str">
        <f>IF(C9&lt;&gt;"",参加者名簿!F18,"")</f>
        <v/>
      </c>
      <c r="C9" s="137" t="str">
        <f>IF(参加者名簿!C18&lt;&gt;"",参加者名簿!C18&amp;"　"&amp;参加者名簿!D18,"")</f>
        <v/>
      </c>
      <c r="D9" s="137" t="str">
        <f>IF(C9&lt;&gt;"",参加者名簿!C17&amp;"　"&amp;参加者名簿!D17,"")</f>
        <v/>
      </c>
      <c r="E9" s="137" t="str">
        <f t="shared" si="1"/>
        <v/>
      </c>
      <c r="F9" s="135" t="str">
        <f>IF(C9&lt;&gt;"",参加者名簿!E17,"")</f>
        <v/>
      </c>
      <c r="G9" s="161">
        <v>3</v>
      </c>
      <c r="H9" s="158" t="str">
        <f>IF(I9&lt;&gt;"",参加者名簿!L18,"")</f>
        <v/>
      </c>
      <c r="I9" s="137" t="str">
        <f>IF(参加者名簿!I18&lt;&gt;"",参加者名簿!I18&amp;"　"&amp;参加者名簿!J18,"")</f>
        <v/>
      </c>
      <c r="J9" s="137" t="str">
        <f>IF(I9&lt;&gt;"",参加者名簿!I17&amp;"　"&amp;参加者名簿!J17,"")</f>
        <v/>
      </c>
      <c r="K9" s="137" t="str">
        <f t="shared" si="2"/>
        <v/>
      </c>
      <c r="L9" s="135" t="str">
        <f>IF(I9&lt;&gt;"",参加者名簿!K17,"")</f>
        <v/>
      </c>
      <c r="M9" s="161">
        <v>5</v>
      </c>
      <c r="N9" s="158" t="str">
        <f>IF(O9&lt;&gt;"",参加者名簿!R22,"")</f>
        <v/>
      </c>
      <c r="O9" s="137" t="str">
        <f>IF(参加者名簿!O22&lt;&gt;"",参加者名簿!O22&amp;"　"&amp;参加者名簿!P22,"")</f>
        <v/>
      </c>
      <c r="P9" s="137" t="str">
        <f>IF(O9&lt;&gt;"",参加者名簿!O21&amp;"　"&amp;参加者名簿!P21,"")</f>
        <v/>
      </c>
      <c r="Q9" s="137" t="str">
        <f t="shared" si="0"/>
        <v/>
      </c>
      <c r="R9" s="135" t="str">
        <f>IF(O9&lt;&gt;"",参加者名簿!Q21,"")</f>
        <v/>
      </c>
      <c r="V9" ph="1"/>
      <c r="AA9" ph="1"/>
    </row>
    <row r="10" spans="1:27" ht="28.5" thickBot="1">
      <c r="A10" s="161">
        <v>4</v>
      </c>
      <c r="B10" s="158" t="str">
        <f>IF(C10&lt;&gt;"",参加者名簿!F20,"")</f>
        <v/>
      </c>
      <c r="C10" s="137" t="str">
        <f>IF(参加者名簿!C20&lt;&gt;"",参加者名簿!C20&amp;"　"&amp;参加者名簿!D20,"")</f>
        <v/>
      </c>
      <c r="D10" s="137" t="str">
        <f>IF(C10&lt;&gt;"",参加者名簿!C19&amp;"　"&amp;参加者名簿!D19,"")</f>
        <v/>
      </c>
      <c r="E10" s="137" t="str">
        <f t="shared" si="1"/>
        <v/>
      </c>
      <c r="F10" s="135" t="str">
        <f>IF(C10&lt;&gt;"",参加者名簿!E19,"")</f>
        <v/>
      </c>
      <c r="G10" s="161">
        <v>4</v>
      </c>
      <c r="H10" s="158" t="str">
        <f>IF(I10&lt;&gt;"",参加者名簿!L20,"")</f>
        <v/>
      </c>
      <c r="I10" s="137" t="str">
        <f>IF(参加者名簿!I20&lt;&gt;"",参加者名簿!I20&amp;"　"&amp;参加者名簿!J20,"")</f>
        <v/>
      </c>
      <c r="J10" s="137" t="str">
        <f>IF(I10&lt;&gt;"",参加者名簿!I19&amp;"　"&amp;参加者名簿!J19,"")</f>
        <v/>
      </c>
      <c r="K10" s="137" t="str">
        <f t="shared" si="2"/>
        <v/>
      </c>
      <c r="L10" s="135" t="str">
        <f>IF(I10&lt;&gt;"",参加者名簿!K19,"")</f>
        <v/>
      </c>
      <c r="M10" s="161">
        <v>6</v>
      </c>
      <c r="N10" s="159" t="str">
        <f>IF(O10&lt;&gt;"",参加者名簿!R24,"")</f>
        <v/>
      </c>
      <c r="O10" s="150" t="str">
        <f>IF(参加者名簿!O24&lt;&gt;"",参加者名簿!O24&amp;"　"&amp;参加者名簿!P24,"")</f>
        <v/>
      </c>
      <c r="P10" s="150" t="str">
        <f>IF(O10&lt;&gt;"",参加者名簿!O23&amp;"　"&amp;参加者名簿!P23,"")</f>
        <v/>
      </c>
      <c r="Q10" s="150" t="str">
        <f t="shared" si="0"/>
        <v/>
      </c>
      <c r="R10" s="151" t="str">
        <f>IF(O10&lt;&gt;"",参加者名簿!Q23,"")</f>
        <v/>
      </c>
      <c r="V10" ph="1"/>
      <c r="AA10" ph="1"/>
    </row>
    <row r="11" spans="1:27" ht="27.75">
      <c r="A11" s="161">
        <v>5</v>
      </c>
      <c r="B11" s="158" t="str">
        <f>IF(C11&lt;&gt;"",参加者名簿!F22,"")</f>
        <v/>
      </c>
      <c r="C11" s="137" t="str">
        <f>IF(参加者名簿!C22&lt;&gt;"",参加者名簿!C22&amp;"　"&amp;参加者名簿!D22,"")</f>
        <v/>
      </c>
      <c r="D11" s="137" t="str">
        <f>IF(C11&lt;&gt;"",参加者名簿!C21&amp;"　"&amp;参加者名簿!D21,"")</f>
        <v/>
      </c>
      <c r="E11" s="137" t="str">
        <f t="shared" si="1"/>
        <v/>
      </c>
      <c r="F11" s="135" t="str">
        <f>IF(C11&lt;&gt;"",参加者名簿!E21,"")</f>
        <v/>
      </c>
      <c r="G11" s="161">
        <v>5</v>
      </c>
      <c r="H11" s="158" t="str">
        <f>IF(I11&lt;&gt;"",参加者名簿!L22,"")</f>
        <v/>
      </c>
      <c r="I11" s="137" t="str">
        <f>IF(参加者名簿!I22&lt;&gt;"",参加者名簿!I22&amp;"　"&amp;参加者名簿!J22,"")</f>
        <v/>
      </c>
      <c r="J11" s="137" t="str">
        <f>IF(I11&lt;&gt;"",参加者名簿!I21&amp;"　"&amp;参加者名簿!J21,"")</f>
        <v/>
      </c>
      <c r="K11" s="137" t="str">
        <f t="shared" si="2"/>
        <v/>
      </c>
      <c r="L11" s="135" t="str">
        <f>IF(I11&lt;&gt;"",参加者名簿!K21,"")</f>
        <v/>
      </c>
      <c r="N11" s="130"/>
      <c r="O11" s="130" ph="1"/>
      <c r="P11" s="130"/>
      <c r="Q11" s="130"/>
      <c r="R11" s="130"/>
      <c r="V11" ph="1"/>
      <c r="AA11" ph="1"/>
    </row>
    <row r="12" spans="1:27" ht="27.75">
      <c r="A12" s="161">
        <v>6</v>
      </c>
      <c r="B12" s="158" t="str">
        <f>IF(C12&lt;&gt;"",参加者名簿!F24,"")</f>
        <v/>
      </c>
      <c r="C12" s="137" t="str">
        <f>IF(参加者名簿!C24&lt;&gt;"",参加者名簿!C24&amp;"　"&amp;参加者名簿!D24,"")</f>
        <v/>
      </c>
      <c r="D12" s="137" t="str">
        <f>IF(C12&lt;&gt;"",参加者名簿!C23&amp;"　"&amp;参加者名簿!D23,"")</f>
        <v/>
      </c>
      <c r="E12" s="137" t="str">
        <f t="shared" si="1"/>
        <v/>
      </c>
      <c r="F12" s="135" t="str">
        <f>IF(C12&lt;&gt;"",参加者名簿!E23,"")</f>
        <v/>
      </c>
      <c r="G12" s="161">
        <v>6</v>
      </c>
      <c r="H12" s="158" t="str">
        <f>IF(I12&lt;&gt;"",参加者名簿!L24,"")</f>
        <v/>
      </c>
      <c r="I12" s="137" t="str">
        <f>IF(参加者名簿!I24&lt;&gt;"",参加者名簿!I24&amp;"　"&amp;参加者名簿!J24,"")</f>
        <v/>
      </c>
      <c r="J12" s="137" t="str">
        <f>IF(I12&lt;&gt;"",参加者名簿!I23&amp;"　"&amp;参加者名簿!J23,"")</f>
        <v/>
      </c>
      <c r="K12" s="137" t="str">
        <f t="shared" si="2"/>
        <v/>
      </c>
      <c r="L12" s="135" t="str">
        <f>IF(I12&lt;&gt;"",参加者名簿!K23,"")</f>
        <v/>
      </c>
      <c r="N12" s="130"/>
      <c r="O12" s="130" ph="1"/>
      <c r="P12" s="130"/>
      <c r="Q12" s="130"/>
      <c r="R12" s="130"/>
      <c r="V12" ph="1"/>
      <c r="AA12" ph="1"/>
    </row>
    <row r="13" spans="1:27" ht="27.75">
      <c r="A13" s="161">
        <v>7</v>
      </c>
      <c r="B13" s="158" t="str">
        <f>IF(C13&lt;&gt;"",参加者名簿!F26,"")</f>
        <v/>
      </c>
      <c r="C13" s="137" t="str">
        <f>IF(参加者名簿!C26&lt;&gt;"",参加者名簿!C26&amp;"　"&amp;参加者名簿!D26,"")</f>
        <v/>
      </c>
      <c r="D13" s="137" t="str">
        <f>IF(C13&lt;&gt;"",参加者名簿!C25&amp;"　"&amp;参加者名簿!D25,"")</f>
        <v/>
      </c>
      <c r="E13" s="137" t="str">
        <f t="shared" si="1"/>
        <v/>
      </c>
      <c r="F13" s="135" t="str">
        <f>IF(C13&lt;&gt;"",参加者名簿!E25,"")</f>
        <v/>
      </c>
      <c r="G13" s="161">
        <v>7</v>
      </c>
      <c r="H13" s="158" t="str">
        <f>IF(I13&lt;&gt;"",参加者名簿!L26,"")</f>
        <v/>
      </c>
      <c r="I13" s="137" t="str">
        <f>IF(参加者名簿!I26&lt;&gt;"",参加者名簿!I26&amp;"　"&amp;参加者名簿!J26,"")</f>
        <v/>
      </c>
      <c r="J13" s="137" t="str">
        <f>IF(I13&lt;&gt;"",参加者名簿!I25&amp;"　"&amp;参加者名簿!J25,"")</f>
        <v/>
      </c>
      <c r="K13" s="137" t="str">
        <f t="shared" si="2"/>
        <v/>
      </c>
      <c r="L13" s="135" t="str">
        <f>IF(I13&lt;&gt;"",参加者名簿!K25,"")</f>
        <v/>
      </c>
      <c r="N13" s="130"/>
      <c r="O13" s="130" ph="1"/>
      <c r="P13" s="130"/>
      <c r="Q13" s="130"/>
      <c r="R13" s="130"/>
      <c r="V13" ph="1"/>
      <c r="AA13" ph="1"/>
    </row>
    <row r="14" spans="1:27" ht="27.75">
      <c r="A14" s="161">
        <v>8</v>
      </c>
      <c r="B14" s="158" t="str">
        <f>IF(C14&lt;&gt;"",参加者名簿!F28,"")</f>
        <v/>
      </c>
      <c r="C14" s="137" t="str">
        <f>IF(参加者名簿!C28&lt;&gt;"",参加者名簿!C28&amp;"　"&amp;参加者名簿!D28,"")</f>
        <v/>
      </c>
      <c r="D14" s="137" t="str">
        <f>IF(C14&lt;&gt;"",参加者名簿!C27&amp;"　"&amp;参加者名簿!D27,"")</f>
        <v/>
      </c>
      <c r="E14" s="137" t="str">
        <f t="shared" si="1"/>
        <v/>
      </c>
      <c r="F14" s="135" t="str">
        <f>IF(C14&lt;&gt;"",参加者名簿!E27,"")</f>
        <v/>
      </c>
      <c r="G14" s="161">
        <v>8</v>
      </c>
      <c r="H14" s="158" t="str">
        <f>IF(I14&lt;&gt;"",参加者名簿!L28,"")</f>
        <v/>
      </c>
      <c r="I14" s="137" t="str">
        <f>IF(参加者名簿!I28&lt;&gt;"",参加者名簿!I28&amp;"　"&amp;参加者名簿!J28,"")</f>
        <v/>
      </c>
      <c r="J14" s="137" t="str">
        <f>IF(I14&lt;&gt;"",参加者名簿!I27&amp;"　"&amp;参加者名簿!J27,"")</f>
        <v/>
      </c>
      <c r="K14" s="137" t="str">
        <f t="shared" si="2"/>
        <v/>
      </c>
      <c r="L14" s="135" t="str">
        <f>IF(I14&lt;&gt;"",参加者名簿!K27,"")</f>
        <v/>
      </c>
      <c r="N14" s="130"/>
      <c r="O14" s="130" ph="1"/>
      <c r="P14" s="130"/>
      <c r="Q14" s="130"/>
      <c r="R14" s="130"/>
      <c r="V14" ph="1"/>
      <c r="AA14" ph="1"/>
    </row>
    <row r="15" spans="1:27" ht="27.75">
      <c r="A15" s="161">
        <v>9</v>
      </c>
      <c r="B15" s="158" t="str">
        <f>IF(C15&lt;&gt;"",参加者名簿!F30,"")</f>
        <v/>
      </c>
      <c r="C15" s="137" t="str">
        <f>IF(参加者名簿!C30&lt;&gt;"",参加者名簿!C30&amp;"　"&amp;参加者名簿!D30,"")</f>
        <v/>
      </c>
      <c r="D15" s="137" t="str">
        <f>IF(C15&lt;&gt;"",参加者名簿!C29&amp;"　"&amp;参加者名簿!D29,"")</f>
        <v/>
      </c>
      <c r="E15" s="137" t="str">
        <f t="shared" si="1"/>
        <v/>
      </c>
      <c r="F15" s="135" t="str">
        <f>IF(C15&lt;&gt;"",参加者名簿!E29,"")</f>
        <v/>
      </c>
      <c r="G15" s="161">
        <v>9</v>
      </c>
      <c r="H15" s="158" t="str">
        <f>IF(I15&lt;&gt;"",参加者名簿!L30,"")</f>
        <v/>
      </c>
      <c r="I15" s="137" t="str">
        <f>IF(参加者名簿!I30&lt;&gt;"",参加者名簿!I30&amp;"　"&amp;参加者名簿!J30,"")</f>
        <v/>
      </c>
      <c r="J15" s="137" t="str">
        <f>IF(I15&lt;&gt;"",参加者名簿!I29&amp;"　"&amp;参加者名簿!J29,"")</f>
        <v/>
      </c>
      <c r="K15" s="137" t="str">
        <f t="shared" si="2"/>
        <v/>
      </c>
      <c r="L15" s="135" t="str">
        <f>IF(I15&lt;&gt;"",参加者名簿!K29,"")</f>
        <v/>
      </c>
      <c r="V15" ph="1"/>
      <c r="AA15" ph="1"/>
    </row>
    <row r="16" spans="1:27" ht="28.5" thickBot="1">
      <c r="A16" s="161">
        <v>10</v>
      </c>
      <c r="B16" s="159" t="str">
        <f>IF(C16&lt;&gt;"",参加者名簿!F32,"")</f>
        <v/>
      </c>
      <c r="C16" s="150" t="str">
        <f>IF(参加者名簿!C32&lt;&gt;"",参加者名簿!C32&amp;"　"&amp;参加者名簿!D32,"")</f>
        <v/>
      </c>
      <c r="D16" s="150" t="str">
        <f>IF(C16&lt;&gt;"",参加者名簿!C31&amp;"　"&amp;参加者名簿!D31,"")</f>
        <v/>
      </c>
      <c r="E16" s="150" t="str">
        <f t="shared" si="1"/>
        <v/>
      </c>
      <c r="F16" s="151" t="str">
        <f>IF(C16&lt;&gt;"",参加者名簿!E31,"")</f>
        <v/>
      </c>
      <c r="G16" s="161">
        <v>10</v>
      </c>
      <c r="H16" s="159" t="str">
        <f>IF(I16&lt;&gt;"",参加者名簿!L32,"")</f>
        <v/>
      </c>
      <c r="I16" s="150" t="str">
        <f>IF(参加者名簿!I32&lt;&gt;"",参加者名簿!I32&amp;"　"&amp;参加者名簿!J32,"")</f>
        <v/>
      </c>
      <c r="J16" s="150" t="str">
        <f>IF(I16&lt;&gt;"",参加者名簿!I31&amp;"　"&amp;参加者名簿!J31,"")</f>
        <v/>
      </c>
      <c r="K16" s="150" t="str">
        <f t="shared" si="2"/>
        <v/>
      </c>
      <c r="L16" s="151" t="str">
        <f>IF(I16&lt;&gt;"",参加者名簿!K31,"")</f>
        <v/>
      </c>
      <c r="V16" ph="1"/>
    </row>
    <row r="17" spans="3:22" ht="27.75">
      <c r="C17" ph="1"/>
      <c r="Q17" ph="1"/>
      <c r="V17" ph="1"/>
    </row>
    <row r="18" spans="3:22" ht="27.75">
      <c r="Q18" ph="1"/>
      <c r="V18" ph="1"/>
    </row>
  </sheetData>
  <sheetProtection sheet="1" objects="1" scenarios="1"/>
  <phoneticPr fontId="1"/>
  <dataValidations count="1">
    <dataValidation imeMode="disabled" allowBlank="1" showInputMessage="1" showErrorMessage="1" sqref="B3:D7 H3:J7 N3:P4 N5:P5" xr:uid="{00000000-0002-0000-0500-000000000000}"/>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改訂履歴</vt:lpstr>
      <vt:lpstr>02_若葉　要項</vt:lpstr>
      <vt:lpstr>申込書</vt:lpstr>
      <vt:lpstr>参加者名簿</vt:lpstr>
      <vt:lpstr>団体_正式名称と略称</vt:lpstr>
      <vt:lpstr>事務局用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masaru takashima</dc:creator>
  <cp:lastModifiedBy>良彦 太田</cp:lastModifiedBy>
  <cp:lastPrinted>2024-02-29T12:55:49Z</cp:lastPrinted>
  <dcterms:created xsi:type="dcterms:W3CDTF">2018-10-31T08:32:33Z</dcterms:created>
  <dcterms:modified xsi:type="dcterms:W3CDTF">2025-03-07T23:23:49Z</dcterms:modified>
</cp:coreProperties>
</file>